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<sst xmlns="http://schemas.openxmlformats.org/spreadsheetml/2006/main" count="47" uniqueCount="42">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</sst>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705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17.05.2012</v>
          </cell>
        </row>
        <row r="6">
          <cell r="G6" t="str">
            <v>Фактично надійшло на 17.05.2012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840329600</v>
          </cell>
          <cell r="C10">
            <v>323964150</v>
          </cell>
          <cell r="D10">
            <v>78024260</v>
          </cell>
          <cell r="G10">
            <v>311299816.81</v>
          </cell>
          <cell r="H10">
            <v>55418429.19</v>
          </cell>
          <cell r="I10">
            <v>71.0271769190762</v>
          </cell>
          <cell r="J10">
            <v>-22605830.810000002</v>
          </cell>
          <cell r="K10">
            <v>96.0908226450365</v>
          </cell>
          <cell r="L10">
            <v>-12664333.189999998</v>
          </cell>
        </row>
        <row r="11">
          <cell r="B11">
            <v>1702276100</v>
          </cell>
          <cell r="C11">
            <v>645456800</v>
          </cell>
          <cell r="D11">
            <v>136899200</v>
          </cell>
          <cell r="G11">
            <v>584672325.6</v>
          </cell>
          <cell r="H11">
            <v>60400865.01000005</v>
          </cell>
          <cell r="I11">
            <v>44.1206851537482</v>
          </cell>
          <cell r="J11">
            <v>-76498334.98999995</v>
          </cell>
          <cell r="K11">
            <v>90.58271995895001</v>
          </cell>
          <cell r="L11">
            <v>-60784474.399999976</v>
          </cell>
        </row>
        <row r="12">
          <cell r="B12">
            <v>136403523</v>
          </cell>
          <cell r="C12">
            <v>48233063</v>
          </cell>
          <cell r="D12">
            <v>10221900</v>
          </cell>
          <cell r="G12">
            <v>42773702.3</v>
          </cell>
          <cell r="H12">
            <v>4130159.8699999973</v>
          </cell>
          <cell r="I12">
            <v>40.40501149492753</v>
          </cell>
          <cell r="J12">
            <v>-6091740.130000003</v>
          </cell>
          <cell r="K12">
            <v>88.68128963735933</v>
          </cell>
          <cell r="L12">
            <v>-5459360.700000003</v>
          </cell>
        </row>
        <row r="13">
          <cell r="B13">
            <v>233112616</v>
          </cell>
          <cell r="C13">
            <v>100790192</v>
          </cell>
          <cell r="D13">
            <v>21392025</v>
          </cell>
          <cell r="G13">
            <v>88670089.9</v>
          </cell>
          <cell r="H13">
            <v>8885139.49000001</v>
          </cell>
          <cell r="I13">
            <v>41.534821925460584</v>
          </cell>
          <cell r="J13">
            <v>-12506885.50999999</v>
          </cell>
          <cell r="K13">
            <v>87.97491912705158</v>
          </cell>
          <cell r="L13">
            <v>-12120102.099999994</v>
          </cell>
        </row>
        <row r="14">
          <cell r="B14">
            <v>142566500</v>
          </cell>
          <cell r="C14">
            <v>54443400</v>
          </cell>
          <cell r="D14">
            <v>11753200</v>
          </cell>
          <cell r="G14">
            <v>49091511.85</v>
          </cell>
          <cell r="H14">
            <v>5267344.230000004</v>
          </cell>
          <cell r="I14">
            <v>44.816256253616075</v>
          </cell>
          <cell r="J14">
            <v>-6485855.769999996</v>
          </cell>
          <cell r="K14">
            <v>90.16981277804105</v>
          </cell>
          <cell r="L14">
            <v>-5351888.1499999985</v>
          </cell>
        </row>
        <row r="15">
          <cell r="B15">
            <v>26568600</v>
          </cell>
          <cell r="C15">
            <v>9192890</v>
          </cell>
          <cell r="D15">
            <v>2033850</v>
          </cell>
          <cell r="G15">
            <v>8001133.43</v>
          </cell>
          <cell r="H15">
            <v>762845.1399999997</v>
          </cell>
          <cell r="I15">
            <v>37.50744351845021</v>
          </cell>
          <cell r="J15">
            <v>-1271004.8600000003</v>
          </cell>
          <cell r="K15">
            <v>87.03610540319747</v>
          </cell>
          <cell r="L15">
            <v>-1191756.5700000003</v>
          </cell>
        </row>
        <row r="16">
          <cell r="B16">
            <v>21208905</v>
          </cell>
          <cell r="C16">
            <v>7642328</v>
          </cell>
          <cell r="D16">
            <v>1457339</v>
          </cell>
          <cell r="G16">
            <v>7000609.99</v>
          </cell>
          <cell r="H16">
            <v>652202.0800000001</v>
          </cell>
          <cell r="I16">
            <v>44.75294217748925</v>
          </cell>
          <cell r="J16">
            <v>-805136.9199999999</v>
          </cell>
          <cell r="K16">
            <v>91.6031082413631</v>
          </cell>
          <cell r="L16">
            <v>-641718.0099999998</v>
          </cell>
        </row>
        <row r="17">
          <cell r="B17">
            <v>85042555</v>
          </cell>
          <cell r="C17">
            <v>29930733</v>
          </cell>
          <cell r="D17">
            <v>6457835</v>
          </cell>
          <cell r="G17">
            <v>28957965.55</v>
          </cell>
          <cell r="H17">
            <v>3231177.580000002</v>
          </cell>
          <cell r="I17">
            <v>50.034997487548104</v>
          </cell>
          <cell r="J17">
            <v>-3226657.419999998</v>
          </cell>
          <cell r="K17">
            <v>96.7499377646381</v>
          </cell>
          <cell r="L17">
            <v>-972767.4499999993</v>
          </cell>
        </row>
        <row r="18">
          <cell r="B18">
            <v>7959275</v>
          </cell>
          <cell r="C18">
            <v>2494066</v>
          </cell>
          <cell r="D18">
            <v>500725</v>
          </cell>
          <cell r="G18">
            <v>2967046.84</v>
          </cell>
          <cell r="H18">
            <v>243490.18999999994</v>
          </cell>
          <cell r="I18">
            <v>48.627528084277785</v>
          </cell>
          <cell r="J18">
            <v>-257234.81000000006</v>
          </cell>
          <cell r="K18">
            <v>118.96424713700439</v>
          </cell>
          <cell r="L18">
            <v>472980.83999999985</v>
          </cell>
        </row>
        <row r="19">
          <cell r="B19">
            <v>16640854</v>
          </cell>
          <cell r="C19">
            <v>5620453</v>
          </cell>
          <cell r="D19">
            <v>1196287</v>
          </cell>
          <cell r="G19">
            <v>5979868.9</v>
          </cell>
          <cell r="H19">
            <v>514824.2700000005</v>
          </cell>
          <cell r="I19">
            <v>43.035180521062294</v>
          </cell>
          <cell r="J19">
            <v>-681462.7299999995</v>
          </cell>
          <cell r="K19">
            <v>106.39478526019165</v>
          </cell>
          <cell r="L19">
            <v>359415.9000000004</v>
          </cell>
        </row>
        <row r="20">
          <cell r="B20">
            <v>41051960</v>
          </cell>
          <cell r="C20">
            <v>12876664</v>
          </cell>
          <cell r="D20">
            <v>2836983</v>
          </cell>
          <cell r="G20">
            <v>13126396.45</v>
          </cell>
          <cell r="H20">
            <v>1501254.7699999996</v>
          </cell>
          <cell r="I20">
            <v>52.917298764215346</v>
          </cell>
          <cell r="J20">
            <v>-1335728.2300000004</v>
          </cell>
          <cell r="K20">
            <v>101.93941885879758</v>
          </cell>
          <cell r="L20">
            <v>249732.44999999925</v>
          </cell>
        </row>
        <row r="21">
          <cell r="B21">
            <v>26172154</v>
          </cell>
          <cell r="C21">
            <v>8357168</v>
          </cell>
          <cell r="D21">
            <v>1758506</v>
          </cell>
          <cell r="G21">
            <v>8297326.63</v>
          </cell>
          <cell r="H21">
            <v>864150.46</v>
          </cell>
          <cell r="I21">
            <v>49.14117210859673</v>
          </cell>
          <cell r="J21">
            <v>-894355.54</v>
          </cell>
          <cell r="K21">
            <v>99.28395157306878</v>
          </cell>
          <cell r="L21">
            <v>-59841.37000000011</v>
          </cell>
        </row>
        <row r="22">
          <cell r="B22">
            <v>36134087</v>
          </cell>
          <cell r="C22">
            <v>13206519</v>
          </cell>
          <cell r="D22">
            <v>3319968</v>
          </cell>
          <cell r="G22">
            <v>14160176.16</v>
          </cell>
          <cell r="H22">
            <v>1916828.3399999999</v>
          </cell>
          <cell r="I22">
            <v>57.736349868432455</v>
          </cell>
          <cell r="J22">
            <v>-1403139.6600000001</v>
          </cell>
          <cell r="K22">
            <v>107.2211092112918</v>
          </cell>
          <cell r="L22">
            <v>953657.1600000001</v>
          </cell>
        </row>
        <row r="23">
          <cell r="B23">
            <v>20529300</v>
          </cell>
          <cell r="C23">
            <v>7359119</v>
          </cell>
          <cell r="D23">
            <v>1641405</v>
          </cell>
          <cell r="G23">
            <v>6913171.44</v>
          </cell>
          <cell r="H23">
            <v>642005.3200000003</v>
          </cell>
          <cell r="I23">
            <v>39.11315732558389</v>
          </cell>
          <cell r="J23">
            <v>-999399.6799999997</v>
          </cell>
          <cell r="K23">
            <v>93.94020452719953</v>
          </cell>
          <cell r="L23">
            <v>-445947.5599999996</v>
          </cell>
        </row>
        <row r="24">
          <cell r="B24">
            <v>20720239</v>
          </cell>
          <cell r="C24">
            <v>6076045</v>
          </cell>
          <cell r="D24">
            <v>1529098</v>
          </cell>
          <cell r="G24">
            <v>6806487.72</v>
          </cell>
          <cell r="H24">
            <v>1038128.8199999994</v>
          </cell>
          <cell r="I24">
            <v>67.8915818345194</v>
          </cell>
          <cell r="J24">
            <v>-490969.18000000063</v>
          </cell>
          <cell r="K24">
            <v>112.02168055042382</v>
          </cell>
          <cell r="L24">
            <v>730442.7199999997</v>
          </cell>
        </row>
        <row r="25">
          <cell r="B25">
            <v>27450300</v>
          </cell>
          <cell r="C25">
            <v>8801362</v>
          </cell>
          <cell r="D25">
            <v>1875940</v>
          </cell>
          <cell r="G25">
            <v>9428554.57</v>
          </cell>
          <cell r="H25">
            <v>1048829.5600000005</v>
          </cell>
          <cell r="I25">
            <v>55.90954721366358</v>
          </cell>
          <cell r="J25">
            <v>-827110.4399999995</v>
          </cell>
          <cell r="K25">
            <v>107.12608537178679</v>
          </cell>
          <cell r="L25">
            <v>627192.5700000003</v>
          </cell>
        </row>
        <row r="26">
          <cell r="B26">
            <v>18276430</v>
          </cell>
          <cell r="C26">
            <v>5917094</v>
          </cell>
          <cell r="D26">
            <v>1231981</v>
          </cell>
          <cell r="G26">
            <v>5982816.28</v>
          </cell>
          <cell r="H26">
            <v>556144.9500000002</v>
          </cell>
          <cell r="I26">
            <v>45.14233174050575</v>
          </cell>
          <cell r="J26">
            <v>-675836.0499999998</v>
          </cell>
          <cell r="K26">
            <v>101.1107188765296</v>
          </cell>
          <cell r="L26">
            <v>65722.28000000026</v>
          </cell>
        </row>
        <row r="27">
          <cell r="B27">
            <v>15064900</v>
          </cell>
          <cell r="C27">
            <v>4484951</v>
          </cell>
          <cell r="D27">
            <v>975994</v>
          </cell>
          <cell r="G27">
            <v>4573447.89</v>
          </cell>
          <cell r="H27">
            <v>481928.01999999955</v>
          </cell>
          <cell r="I27">
            <v>49.37817445599046</v>
          </cell>
          <cell r="J27">
            <v>-494065.98000000045</v>
          </cell>
          <cell r="K27">
            <v>101.97319636268043</v>
          </cell>
          <cell r="L27">
            <v>88496.88999999966</v>
          </cell>
        </row>
        <row r="28">
          <cell r="B28">
            <v>30060410</v>
          </cell>
          <cell r="C28">
            <v>10016748</v>
          </cell>
          <cell r="D28">
            <v>2044803</v>
          </cell>
          <cell r="G28">
            <v>10061229.65</v>
          </cell>
          <cell r="H28">
            <v>804563.5</v>
          </cell>
          <cell r="I28">
            <v>39.34674880660876</v>
          </cell>
          <cell r="J28">
            <v>-1240239.5</v>
          </cell>
          <cell r="K28">
            <v>100.44407276692995</v>
          </cell>
          <cell r="L28">
            <v>44481.65000000037</v>
          </cell>
        </row>
        <row r="29">
          <cell r="B29">
            <v>52087142</v>
          </cell>
          <cell r="C29">
            <v>19008584</v>
          </cell>
          <cell r="D29">
            <v>3926508</v>
          </cell>
          <cell r="G29">
            <v>19990188.57</v>
          </cell>
          <cell r="H29">
            <v>2523904.1499999985</v>
          </cell>
          <cell r="I29">
            <v>64.2785943642544</v>
          </cell>
          <cell r="J29">
            <v>-1402603.8500000015</v>
          </cell>
          <cell r="K29">
            <v>105.1640067981918</v>
          </cell>
          <cell r="L29">
            <v>981604.5700000003</v>
          </cell>
        </row>
        <row r="30">
          <cell r="B30">
            <v>22792722</v>
          </cell>
          <cell r="C30">
            <v>7123662</v>
          </cell>
          <cell r="D30">
            <v>1667161</v>
          </cell>
          <cell r="G30">
            <v>7373360.41</v>
          </cell>
          <cell r="H30">
            <v>759728.6699999999</v>
          </cell>
          <cell r="I30">
            <v>45.57020407747061</v>
          </cell>
          <cell r="J30">
            <v>-907432.3300000001</v>
          </cell>
          <cell r="K30">
            <v>103.50519732688048</v>
          </cell>
          <cell r="L30">
            <v>249698.41000000015</v>
          </cell>
        </row>
        <row r="31">
          <cell r="B31">
            <v>25557891</v>
          </cell>
          <cell r="C31">
            <v>8207546</v>
          </cell>
          <cell r="D31">
            <v>1941039</v>
          </cell>
          <cell r="G31">
            <v>7384495.39</v>
          </cell>
          <cell r="H31">
            <v>759389.6999999993</v>
          </cell>
          <cell r="I31">
            <v>39.12284606337118</v>
          </cell>
          <cell r="J31">
            <v>-1181649.3000000007</v>
          </cell>
          <cell r="K31">
            <v>89.9720256213002</v>
          </cell>
          <cell r="L31">
            <v>-823050.6100000003</v>
          </cell>
        </row>
        <row r="32">
          <cell r="B32">
            <v>8211731</v>
          </cell>
          <cell r="C32">
            <v>2542464</v>
          </cell>
          <cell r="D32">
            <v>563572</v>
          </cell>
          <cell r="G32">
            <v>2794420.78</v>
          </cell>
          <cell r="H32">
            <v>304168.20999999996</v>
          </cell>
          <cell r="I32">
            <v>53.97149077668869</v>
          </cell>
          <cell r="J32">
            <v>-259403.79000000004</v>
          </cell>
          <cell r="K32">
            <v>109.90994484091023</v>
          </cell>
          <cell r="L32">
            <v>251956.7799999998</v>
          </cell>
        </row>
        <row r="33">
          <cell r="B33">
            <v>19014420</v>
          </cell>
          <cell r="C33">
            <v>6642565</v>
          </cell>
          <cell r="D33">
            <v>1538937</v>
          </cell>
          <cell r="G33">
            <v>8213411.51</v>
          </cell>
          <cell r="H33">
            <v>870649.6699999999</v>
          </cell>
          <cell r="I33">
            <v>56.57474412532806</v>
          </cell>
          <cell r="J33">
            <v>-668287.3300000001</v>
          </cell>
          <cell r="K33">
            <v>123.6481917753157</v>
          </cell>
          <cell r="L33">
            <v>1570846.5099999998</v>
          </cell>
        </row>
        <row r="34">
          <cell r="B34">
            <v>14699050</v>
          </cell>
          <cell r="C34">
            <v>4877659</v>
          </cell>
          <cell r="D34">
            <v>998789</v>
          </cell>
          <cell r="G34">
            <v>5231366.44</v>
          </cell>
          <cell r="H34">
            <v>634858.0500000007</v>
          </cell>
          <cell r="I34">
            <v>63.56277952600606</v>
          </cell>
          <cell r="J34">
            <v>-363930.94999999925</v>
          </cell>
          <cell r="K34">
            <v>107.25158195765634</v>
          </cell>
          <cell r="L34">
            <v>353707.4400000004</v>
          </cell>
        </row>
        <row r="35">
          <cell r="B35">
            <v>36730160</v>
          </cell>
          <cell r="C35">
            <v>12210314</v>
          </cell>
          <cell r="D35">
            <v>3367114</v>
          </cell>
          <cell r="G35">
            <v>11330083.82</v>
          </cell>
          <cell r="H35">
            <v>1007830.3100000005</v>
          </cell>
          <cell r="I35">
            <v>29.931576715252305</v>
          </cell>
          <cell r="J35">
            <v>-2359283.6899999995</v>
          </cell>
          <cell r="K35">
            <v>92.79109300547063</v>
          </cell>
          <cell r="L35">
            <v>-880230.1799999997</v>
          </cell>
        </row>
        <row r="36">
          <cell r="B36">
            <v>3626661424</v>
          </cell>
          <cell r="C36">
            <v>1365476539</v>
          </cell>
          <cell r="D36">
            <v>301154419</v>
          </cell>
          <cell r="G36">
            <v>1271081004.8800006</v>
          </cell>
          <cell r="H36">
            <v>155220839.5500001</v>
          </cell>
          <cell r="I36">
            <v>51.54194318828843</v>
          </cell>
          <cell r="J36">
            <v>-145933579.44999996</v>
          </cell>
          <cell r="K36">
            <v>93.08698967547772</v>
          </cell>
          <cell r="L36">
            <v>-94395534.11999995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20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A21" sqref="A21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17.05.2012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17.05.2012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травень</v>
      </c>
      <c r="E8" s="20" t="s">
        <v>10</v>
      </c>
      <c r="F8" s="21" t="str">
        <f>'[5]вспомогат'!H8</f>
        <v>за травень</v>
      </c>
      <c r="G8" s="22" t="str">
        <f>'[5]вспомогат'!I8</f>
        <v>за травень</v>
      </c>
      <c r="H8" s="23"/>
      <c r="I8" s="22" t="str">
        <f>'[5]вспомогат'!K8</f>
        <v>за 5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840329600</v>
      </c>
      <c r="C10" s="33">
        <f>'[5]вспомогат'!C10</f>
        <v>323964150</v>
      </c>
      <c r="D10" s="33">
        <f>'[5]вспомогат'!D10</f>
        <v>78024260</v>
      </c>
      <c r="E10" s="33">
        <f>'[5]вспомогат'!G10</f>
        <v>311299816.81</v>
      </c>
      <c r="F10" s="33">
        <f>'[5]вспомогат'!H10</f>
        <v>55418429.19</v>
      </c>
      <c r="G10" s="34">
        <f>'[5]вспомогат'!I10</f>
        <v>71.0271769190762</v>
      </c>
      <c r="H10" s="35">
        <f>'[5]вспомогат'!J10</f>
        <v>-22605830.810000002</v>
      </c>
      <c r="I10" s="36">
        <f>'[5]вспомогат'!K10</f>
        <v>96.0908226450365</v>
      </c>
      <c r="J10" s="37">
        <f>'[5]вспомогат'!L10</f>
        <v>-12664333.189999998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645456800</v>
      </c>
      <c r="D12" s="38">
        <f>'[5]вспомогат'!D11</f>
        <v>136899200</v>
      </c>
      <c r="E12" s="33">
        <f>'[5]вспомогат'!G11</f>
        <v>584672325.6</v>
      </c>
      <c r="F12" s="38">
        <f>'[5]вспомогат'!H11</f>
        <v>60400865.01000005</v>
      </c>
      <c r="G12" s="39">
        <f>'[5]вспомогат'!I11</f>
        <v>44.1206851537482</v>
      </c>
      <c r="H12" s="35">
        <f>'[5]вспомогат'!J11</f>
        <v>-76498334.98999995</v>
      </c>
      <c r="I12" s="36">
        <f>'[5]вспомогат'!K11</f>
        <v>90.58271995895001</v>
      </c>
      <c r="J12" s="37">
        <f>'[5]вспомогат'!L11</f>
        <v>-60784474.399999976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48233063</v>
      </c>
      <c r="D13" s="38">
        <f>'[5]вспомогат'!D12</f>
        <v>10221900</v>
      </c>
      <c r="E13" s="33">
        <f>'[5]вспомогат'!G12</f>
        <v>42773702.3</v>
      </c>
      <c r="F13" s="38">
        <f>'[5]вспомогат'!H12</f>
        <v>4130159.8699999973</v>
      </c>
      <c r="G13" s="39">
        <f>'[5]вспомогат'!I12</f>
        <v>40.40501149492753</v>
      </c>
      <c r="H13" s="35">
        <f>'[5]вспомогат'!J12</f>
        <v>-6091740.130000003</v>
      </c>
      <c r="I13" s="36">
        <f>'[5]вспомогат'!K12</f>
        <v>88.68128963735933</v>
      </c>
      <c r="J13" s="37">
        <f>'[5]вспомогат'!L12</f>
        <v>-5459360.700000003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100790192</v>
      </c>
      <c r="D14" s="38">
        <f>'[5]вспомогат'!D13</f>
        <v>21392025</v>
      </c>
      <c r="E14" s="33">
        <f>'[5]вспомогат'!G13</f>
        <v>88670089.9</v>
      </c>
      <c r="F14" s="38">
        <f>'[5]вспомогат'!H13</f>
        <v>8885139.49000001</v>
      </c>
      <c r="G14" s="39">
        <f>'[5]вспомогат'!I13</f>
        <v>41.534821925460584</v>
      </c>
      <c r="H14" s="35">
        <f>'[5]вспомогат'!J13</f>
        <v>-12506885.50999999</v>
      </c>
      <c r="I14" s="36">
        <f>'[5]вспомогат'!K13</f>
        <v>87.97491912705158</v>
      </c>
      <c r="J14" s="37">
        <f>'[5]вспомогат'!L13</f>
        <v>-12120102.099999994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54443400</v>
      </c>
      <c r="D15" s="38">
        <f>'[5]вспомогат'!D14</f>
        <v>11753200</v>
      </c>
      <c r="E15" s="33">
        <f>'[5]вспомогат'!G14</f>
        <v>49091511.85</v>
      </c>
      <c r="F15" s="38">
        <f>'[5]вспомогат'!H14</f>
        <v>5267344.230000004</v>
      </c>
      <c r="G15" s="39">
        <f>'[5]вспомогат'!I14</f>
        <v>44.816256253616075</v>
      </c>
      <c r="H15" s="35">
        <f>'[5]вспомогат'!J14</f>
        <v>-6485855.769999996</v>
      </c>
      <c r="I15" s="36">
        <f>'[5]вспомогат'!K14</f>
        <v>90.16981277804105</v>
      </c>
      <c r="J15" s="37">
        <f>'[5]вспомогат'!L14</f>
        <v>-5351888.1499999985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9192890</v>
      </c>
      <c r="D16" s="38">
        <f>'[5]вспомогат'!D15</f>
        <v>2033850</v>
      </c>
      <c r="E16" s="33">
        <f>'[5]вспомогат'!G15</f>
        <v>8001133.43</v>
      </c>
      <c r="F16" s="38">
        <f>'[5]вспомогат'!H15</f>
        <v>762845.1399999997</v>
      </c>
      <c r="G16" s="39">
        <f>'[5]вспомогат'!I15</f>
        <v>37.50744351845021</v>
      </c>
      <c r="H16" s="35">
        <f>'[5]вспомогат'!J15</f>
        <v>-1271004.8600000003</v>
      </c>
      <c r="I16" s="36">
        <f>'[5]вспомогат'!K15</f>
        <v>87.03610540319747</v>
      </c>
      <c r="J16" s="37">
        <f>'[5]вспомогат'!L15</f>
        <v>-1191756.5700000003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858116345</v>
      </c>
      <c r="D17" s="42">
        <f>SUM(D12:D16)</f>
        <v>182300175</v>
      </c>
      <c r="E17" s="42">
        <f>SUM(E12:E16)</f>
        <v>773208763.0799999</v>
      </c>
      <c r="F17" s="42">
        <f>SUM(F12:F16)</f>
        <v>79446353.74000007</v>
      </c>
      <c r="G17" s="43">
        <f>F17/D17*100</f>
        <v>43.57996570217229</v>
      </c>
      <c r="H17" s="42">
        <f>SUM(H12:H16)</f>
        <v>-102853821.25999993</v>
      </c>
      <c r="I17" s="44">
        <f>E17/C17*100</f>
        <v>90.10535314765504</v>
      </c>
      <c r="J17" s="42">
        <f>SUM(J12:J16)</f>
        <v>-84907581.91999996</v>
      </c>
    </row>
    <row r="18" spans="1:10" ht="20.25" customHeight="1">
      <c r="A18" s="32" t="s">
        <v>20</v>
      </c>
      <c r="B18" s="45">
        <f>'[5]вспомогат'!B16</f>
        <v>21208905</v>
      </c>
      <c r="C18" s="45">
        <f>'[5]вспомогат'!C16</f>
        <v>7642328</v>
      </c>
      <c r="D18" s="46">
        <f>'[5]вспомогат'!D16</f>
        <v>1457339</v>
      </c>
      <c r="E18" s="45">
        <f>'[5]вспомогат'!G16</f>
        <v>7000609.99</v>
      </c>
      <c r="F18" s="46">
        <f>'[5]вспомогат'!H16</f>
        <v>652202.0800000001</v>
      </c>
      <c r="G18" s="47">
        <f>'[5]вспомогат'!I16</f>
        <v>44.75294217748925</v>
      </c>
      <c r="H18" s="48">
        <f>'[5]вспомогат'!J16</f>
        <v>-805136.9199999999</v>
      </c>
      <c r="I18" s="49">
        <f>'[5]вспомогат'!K16</f>
        <v>91.6031082413631</v>
      </c>
      <c r="J18" s="50">
        <f>'[5]вспомогат'!L16</f>
        <v>-641718.0099999998</v>
      </c>
    </row>
    <row r="19" spans="1:10" ht="12.75">
      <c r="A19" s="32" t="s">
        <v>21</v>
      </c>
      <c r="B19" s="33">
        <f>'[5]вспомогат'!B17</f>
        <v>85042555</v>
      </c>
      <c r="C19" s="33">
        <f>'[5]вспомогат'!C17</f>
        <v>29930733</v>
      </c>
      <c r="D19" s="38">
        <f>'[5]вспомогат'!D17</f>
        <v>6457835</v>
      </c>
      <c r="E19" s="33">
        <f>'[5]вспомогат'!G17</f>
        <v>28957965.55</v>
      </c>
      <c r="F19" s="38">
        <f>'[5]вспомогат'!H17</f>
        <v>3231177.580000002</v>
      </c>
      <c r="G19" s="39">
        <f>'[5]вспомогат'!I17</f>
        <v>50.034997487548104</v>
      </c>
      <c r="H19" s="35">
        <f>'[5]вспомогат'!J17</f>
        <v>-3226657.419999998</v>
      </c>
      <c r="I19" s="36">
        <f>'[5]вспомогат'!K17</f>
        <v>96.7499377646381</v>
      </c>
      <c r="J19" s="37">
        <f>'[5]вспомогат'!L17</f>
        <v>-972767.4499999993</v>
      </c>
    </row>
    <row r="20" spans="1:10" ht="12.75">
      <c r="A20" s="32" t="s">
        <v>22</v>
      </c>
      <c r="B20" s="33">
        <f>'[5]вспомогат'!B18</f>
        <v>7959275</v>
      </c>
      <c r="C20" s="33">
        <f>'[5]вспомогат'!C18</f>
        <v>2494066</v>
      </c>
      <c r="D20" s="38">
        <f>'[5]вспомогат'!D18</f>
        <v>500725</v>
      </c>
      <c r="E20" s="33">
        <f>'[5]вспомогат'!G18</f>
        <v>2967046.84</v>
      </c>
      <c r="F20" s="38">
        <f>'[5]вспомогат'!H18</f>
        <v>243490.18999999994</v>
      </c>
      <c r="G20" s="39">
        <f>'[5]вспомогат'!I18</f>
        <v>48.627528084277785</v>
      </c>
      <c r="H20" s="35">
        <f>'[5]вспомогат'!J18</f>
        <v>-257234.81000000006</v>
      </c>
      <c r="I20" s="36">
        <f>'[5]вспомогат'!K18</f>
        <v>118.96424713700439</v>
      </c>
      <c r="J20" s="37">
        <f>'[5]вспомогат'!L18</f>
        <v>472980.83999999985</v>
      </c>
    </row>
    <row r="21" spans="1:10" ht="12.75">
      <c r="A21" s="32" t="s">
        <v>23</v>
      </c>
      <c r="B21" s="33">
        <f>'[5]вспомогат'!B19</f>
        <v>16640854</v>
      </c>
      <c r="C21" s="33">
        <f>'[5]вспомогат'!C19</f>
        <v>5620453</v>
      </c>
      <c r="D21" s="38">
        <f>'[5]вспомогат'!D19</f>
        <v>1196287</v>
      </c>
      <c r="E21" s="33">
        <f>'[5]вспомогат'!G19</f>
        <v>5979868.9</v>
      </c>
      <c r="F21" s="38">
        <f>'[5]вспомогат'!H19</f>
        <v>514824.2700000005</v>
      </c>
      <c r="G21" s="39">
        <f>'[5]вспомогат'!I19</f>
        <v>43.035180521062294</v>
      </c>
      <c r="H21" s="35">
        <f>'[5]вспомогат'!J19</f>
        <v>-681462.7299999995</v>
      </c>
      <c r="I21" s="36">
        <f>'[5]вспомогат'!K19</f>
        <v>106.39478526019165</v>
      </c>
      <c r="J21" s="37">
        <f>'[5]вспомогат'!L19</f>
        <v>359415.9000000004</v>
      </c>
    </row>
    <row r="22" spans="1:10" ht="12.75">
      <c r="A22" s="32" t="s">
        <v>24</v>
      </c>
      <c r="B22" s="33">
        <f>'[5]вспомогат'!B20</f>
        <v>41051960</v>
      </c>
      <c r="C22" s="33">
        <f>'[5]вспомогат'!C20</f>
        <v>12876664</v>
      </c>
      <c r="D22" s="38">
        <f>'[5]вспомогат'!D20</f>
        <v>2836983</v>
      </c>
      <c r="E22" s="33">
        <f>'[5]вспомогат'!G20</f>
        <v>13126396.45</v>
      </c>
      <c r="F22" s="38">
        <f>'[5]вспомогат'!H20</f>
        <v>1501254.7699999996</v>
      </c>
      <c r="G22" s="39">
        <f>'[5]вспомогат'!I20</f>
        <v>52.917298764215346</v>
      </c>
      <c r="H22" s="35">
        <f>'[5]вспомогат'!J20</f>
        <v>-1335728.2300000004</v>
      </c>
      <c r="I22" s="36">
        <f>'[5]вспомогат'!K20</f>
        <v>101.93941885879758</v>
      </c>
      <c r="J22" s="37">
        <f>'[5]вспомогат'!L20</f>
        <v>249732.44999999925</v>
      </c>
    </row>
    <row r="23" spans="1:10" ht="12.75">
      <c r="A23" s="32" t="s">
        <v>25</v>
      </c>
      <c r="B23" s="33">
        <f>'[5]вспомогат'!B21</f>
        <v>26172154</v>
      </c>
      <c r="C23" s="33">
        <f>'[5]вспомогат'!C21</f>
        <v>8357168</v>
      </c>
      <c r="D23" s="38">
        <f>'[5]вспомогат'!D21</f>
        <v>1758506</v>
      </c>
      <c r="E23" s="33">
        <f>'[5]вспомогат'!G21</f>
        <v>8297326.63</v>
      </c>
      <c r="F23" s="38">
        <f>'[5]вспомогат'!H21</f>
        <v>864150.46</v>
      </c>
      <c r="G23" s="39">
        <f>'[5]вспомогат'!I21</f>
        <v>49.14117210859673</v>
      </c>
      <c r="H23" s="35">
        <f>'[5]вспомогат'!J21</f>
        <v>-894355.54</v>
      </c>
      <c r="I23" s="36">
        <f>'[5]вспомогат'!K21</f>
        <v>99.28395157306878</v>
      </c>
      <c r="J23" s="37">
        <f>'[5]вспомогат'!L21</f>
        <v>-59841.37000000011</v>
      </c>
    </row>
    <row r="24" spans="1:10" ht="12.75">
      <c r="A24" s="32" t="s">
        <v>26</v>
      </c>
      <c r="B24" s="33">
        <f>'[5]вспомогат'!B22</f>
        <v>36134087</v>
      </c>
      <c r="C24" s="33">
        <f>'[5]вспомогат'!C22</f>
        <v>13206519</v>
      </c>
      <c r="D24" s="38">
        <f>'[5]вспомогат'!D22</f>
        <v>3319968</v>
      </c>
      <c r="E24" s="33">
        <f>'[5]вспомогат'!G22</f>
        <v>14160176.16</v>
      </c>
      <c r="F24" s="38">
        <f>'[5]вспомогат'!H22</f>
        <v>1916828.3399999999</v>
      </c>
      <c r="G24" s="39">
        <f>'[5]вспомогат'!I22</f>
        <v>57.736349868432455</v>
      </c>
      <c r="H24" s="35">
        <f>'[5]вспомогат'!J22</f>
        <v>-1403139.6600000001</v>
      </c>
      <c r="I24" s="36">
        <f>'[5]вспомогат'!K22</f>
        <v>107.2211092112918</v>
      </c>
      <c r="J24" s="37">
        <f>'[5]вспомогат'!L22</f>
        <v>953657.1600000001</v>
      </c>
    </row>
    <row r="25" spans="1:10" ht="12.75">
      <c r="A25" s="32" t="s">
        <v>27</v>
      </c>
      <c r="B25" s="33">
        <f>'[5]вспомогат'!B23</f>
        <v>20529300</v>
      </c>
      <c r="C25" s="33">
        <f>'[5]вспомогат'!C23</f>
        <v>7359119</v>
      </c>
      <c r="D25" s="38">
        <f>'[5]вспомогат'!D23</f>
        <v>1641405</v>
      </c>
      <c r="E25" s="33">
        <f>'[5]вспомогат'!G23</f>
        <v>6913171.44</v>
      </c>
      <c r="F25" s="38">
        <f>'[5]вспомогат'!H23</f>
        <v>642005.3200000003</v>
      </c>
      <c r="G25" s="39">
        <f>'[5]вспомогат'!I23</f>
        <v>39.11315732558389</v>
      </c>
      <c r="H25" s="35">
        <f>'[5]вспомогат'!J23</f>
        <v>-999399.6799999997</v>
      </c>
      <c r="I25" s="36">
        <f>'[5]вспомогат'!K23</f>
        <v>93.94020452719953</v>
      </c>
      <c r="J25" s="37">
        <f>'[5]вспомогат'!L23</f>
        <v>-445947.5599999996</v>
      </c>
    </row>
    <row r="26" spans="1:10" ht="12.75">
      <c r="A26" s="32" t="s">
        <v>28</v>
      </c>
      <c r="B26" s="33">
        <f>'[5]вспомогат'!B24</f>
        <v>20720239</v>
      </c>
      <c r="C26" s="33">
        <f>'[5]вспомогат'!C24</f>
        <v>6076045</v>
      </c>
      <c r="D26" s="38">
        <f>'[5]вспомогат'!D24</f>
        <v>1529098</v>
      </c>
      <c r="E26" s="33">
        <f>'[5]вспомогат'!G24</f>
        <v>6806487.72</v>
      </c>
      <c r="F26" s="38">
        <f>'[5]вспомогат'!H24</f>
        <v>1038128.8199999994</v>
      </c>
      <c r="G26" s="39">
        <f>'[5]вспомогат'!I24</f>
        <v>67.8915818345194</v>
      </c>
      <c r="H26" s="35">
        <f>'[5]вспомогат'!J24</f>
        <v>-490969.18000000063</v>
      </c>
      <c r="I26" s="36">
        <f>'[5]вспомогат'!K24</f>
        <v>112.02168055042382</v>
      </c>
      <c r="J26" s="37">
        <f>'[5]вспомогат'!L24</f>
        <v>730442.7199999997</v>
      </c>
    </row>
    <row r="27" spans="1:10" ht="12.75">
      <c r="A27" s="32" t="s">
        <v>29</v>
      </c>
      <c r="B27" s="33">
        <f>'[5]вспомогат'!B25</f>
        <v>27450300</v>
      </c>
      <c r="C27" s="33">
        <f>'[5]вспомогат'!C25</f>
        <v>8801362</v>
      </c>
      <c r="D27" s="38">
        <f>'[5]вспомогат'!D25</f>
        <v>1875940</v>
      </c>
      <c r="E27" s="33">
        <f>'[5]вспомогат'!G25</f>
        <v>9428554.57</v>
      </c>
      <c r="F27" s="38">
        <f>'[5]вспомогат'!H25</f>
        <v>1048829.5600000005</v>
      </c>
      <c r="G27" s="39">
        <f>'[5]вспомогат'!I25</f>
        <v>55.90954721366358</v>
      </c>
      <c r="H27" s="35">
        <f>'[5]вспомогат'!J25</f>
        <v>-827110.4399999995</v>
      </c>
      <c r="I27" s="36">
        <f>'[5]вспомогат'!K25</f>
        <v>107.12608537178679</v>
      </c>
      <c r="J27" s="37">
        <f>'[5]вспомогат'!L25</f>
        <v>627192.5700000003</v>
      </c>
    </row>
    <row r="28" spans="1:10" ht="12.75">
      <c r="A28" s="32" t="s">
        <v>30</v>
      </c>
      <c r="B28" s="33">
        <f>'[5]вспомогат'!B26</f>
        <v>18276430</v>
      </c>
      <c r="C28" s="33">
        <f>'[5]вспомогат'!C26</f>
        <v>5917094</v>
      </c>
      <c r="D28" s="38">
        <f>'[5]вспомогат'!D26</f>
        <v>1231981</v>
      </c>
      <c r="E28" s="33">
        <f>'[5]вспомогат'!G26</f>
        <v>5982816.28</v>
      </c>
      <c r="F28" s="38">
        <f>'[5]вспомогат'!H26</f>
        <v>556144.9500000002</v>
      </c>
      <c r="G28" s="39">
        <f>'[5]вспомогат'!I26</f>
        <v>45.14233174050575</v>
      </c>
      <c r="H28" s="35">
        <f>'[5]вспомогат'!J26</f>
        <v>-675836.0499999998</v>
      </c>
      <c r="I28" s="36">
        <f>'[5]вспомогат'!K26</f>
        <v>101.1107188765296</v>
      </c>
      <c r="J28" s="37">
        <f>'[5]вспомогат'!L26</f>
        <v>65722.28000000026</v>
      </c>
    </row>
    <row r="29" spans="1:10" ht="12.75">
      <c r="A29" s="32" t="s">
        <v>31</v>
      </c>
      <c r="B29" s="33">
        <f>'[5]вспомогат'!B27</f>
        <v>15064900</v>
      </c>
      <c r="C29" s="33">
        <f>'[5]вспомогат'!C27</f>
        <v>4484951</v>
      </c>
      <c r="D29" s="38">
        <f>'[5]вспомогат'!D27</f>
        <v>975994</v>
      </c>
      <c r="E29" s="33">
        <f>'[5]вспомогат'!G27</f>
        <v>4573447.89</v>
      </c>
      <c r="F29" s="38">
        <f>'[5]вспомогат'!H27</f>
        <v>481928.01999999955</v>
      </c>
      <c r="G29" s="39">
        <f>'[5]вспомогат'!I27</f>
        <v>49.37817445599046</v>
      </c>
      <c r="H29" s="35">
        <f>'[5]вспомогат'!J27</f>
        <v>-494065.98000000045</v>
      </c>
      <c r="I29" s="36">
        <f>'[5]вспомогат'!K27</f>
        <v>101.97319636268043</v>
      </c>
      <c r="J29" s="37">
        <f>'[5]вспомогат'!L27</f>
        <v>88496.88999999966</v>
      </c>
    </row>
    <row r="30" spans="1:10" ht="12.75">
      <c r="A30" s="32" t="s">
        <v>32</v>
      </c>
      <c r="B30" s="33">
        <f>'[5]вспомогат'!B28</f>
        <v>30060410</v>
      </c>
      <c r="C30" s="33">
        <f>'[5]вспомогат'!C28</f>
        <v>10016748</v>
      </c>
      <c r="D30" s="38">
        <f>'[5]вспомогат'!D28</f>
        <v>2044803</v>
      </c>
      <c r="E30" s="33">
        <f>'[5]вспомогат'!G28</f>
        <v>10061229.65</v>
      </c>
      <c r="F30" s="38">
        <f>'[5]вспомогат'!H28</f>
        <v>804563.5</v>
      </c>
      <c r="G30" s="39">
        <f>'[5]вспомогат'!I28</f>
        <v>39.34674880660876</v>
      </c>
      <c r="H30" s="35">
        <f>'[5]вспомогат'!J28</f>
        <v>-1240239.5</v>
      </c>
      <c r="I30" s="36">
        <f>'[5]вспомогат'!K28</f>
        <v>100.44407276692995</v>
      </c>
      <c r="J30" s="37">
        <f>'[5]вспомогат'!L28</f>
        <v>44481.65000000037</v>
      </c>
    </row>
    <row r="31" spans="1:10" ht="12.75">
      <c r="A31" s="32" t="s">
        <v>33</v>
      </c>
      <c r="B31" s="33">
        <f>'[5]вспомогат'!B29</f>
        <v>52087142</v>
      </c>
      <c r="C31" s="33">
        <f>'[5]вспомогат'!C29</f>
        <v>19008584</v>
      </c>
      <c r="D31" s="38">
        <f>'[5]вспомогат'!D29</f>
        <v>3926508</v>
      </c>
      <c r="E31" s="33">
        <f>'[5]вспомогат'!G29</f>
        <v>19990188.57</v>
      </c>
      <c r="F31" s="38">
        <f>'[5]вспомогат'!H29</f>
        <v>2523904.1499999985</v>
      </c>
      <c r="G31" s="39">
        <f>'[5]вспомогат'!I29</f>
        <v>64.2785943642544</v>
      </c>
      <c r="H31" s="35">
        <f>'[5]вспомогат'!J29</f>
        <v>-1402603.8500000015</v>
      </c>
      <c r="I31" s="36">
        <f>'[5]вспомогат'!K29</f>
        <v>105.1640067981918</v>
      </c>
      <c r="J31" s="37">
        <f>'[5]вспомогат'!L29</f>
        <v>981604.5700000003</v>
      </c>
    </row>
    <row r="32" spans="1:10" ht="12.75">
      <c r="A32" s="32" t="s">
        <v>34</v>
      </c>
      <c r="B32" s="33">
        <f>'[5]вспомогат'!B30</f>
        <v>22792722</v>
      </c>
      <c r="C32" s="33">
        <f>'[5]вспомогат'!C30</f>
        <v>7123662</v>
      </c>
      <c r="D32" s="38">
        <f>'[5]вспомогат'!D30</f>
        <v>1667161</v>
      </c>
      <c r="E32" s="33">
        <f>'[5]вспомогат'!G30</f>
        <v>7373360.41</v>
      </c>
      <c r="F32" s="38">
        <f>'[5]вспомогат'!H30</f>
        <v>759728.6699999999</v>
      </c>
      <c r="G32" s="39">
        <f>'[5]вспомогат'!I30</f>
        <v>45.57020407747061</v>
      </c>
      <c r="H32" s="35">
        <f>'[5]вспомогат'!J30</f>
        <v>-907432.3300000001</v>
      </c>
      <c r="I32" s="36">
        <f>'[5]вспомогат'!K30</f>
        <v>103.50519732688048</v>
      </c>
      <c r="J32" s="37">
        <f>'[5]вспомогат'!L30</f>
        <v>249698.41000000015</v>
      </c>
    </row>
    <row r="33" spans="1:10" ht="12.75">
      <c r="A33" s="32" t="s">
        <v>35</v>
      </c>
      <c r="B33" s="33">
        <f>'[5]вспомогат'!B31</f>
        <v>25557891</v>
      </c>
      <c r="C33" s="33">
        <f>'[5]вспомогат'!C31</f>
        <v>8207546</v>
      </c>
      <c r="D33" s="38">
        <f>'[5]вспомогат'!D31</f>
        <v>1941039</v>
      </c>
      <c r="E33" s="33">
        <f>'[5]вспомогат'!G31</f>
        <v>7384495.39</v>
      </c>
      <c r="F33" s="38">
        <f>'[5]вспомогат'!H31</f>
        <v>759389.6999999993</v>
      </c>
      <c r="G33" s="39">
        <f>'[5]вспомогат'!I31</f>
        <v>39.12284606337118</v>
      </c>
      <c r="H33" s="35">
        <f>'[5]вспомогат'!J31</f>
        <v>-1181649.3000000007</v>
      </c>
      <c r="I33" s="36">
        <f>'[5]вспомогат'!K31</f>
        <v>89.9720256213002</v>
      </c>
      <c r="J33" s="37">
        <f>'[5]вспомогат'!L31</f>
        <v>-823050.6100000003</v>
      </c>
    </row>
    <row r="34" spans="1:10" ht="12.75">
      <c r="A34" s="32" t="s">
        <v>36</v>
      </c>
      <c r="B34" s="33">
        <f>'[5]вспомогат'!B32</f>
        <v>8211731</v>
      </c>
      <c r="C34" s="33">
        <f>'[5]вспомогат'!C32</f>
        <v>2542464</v>
      </c>
      <c r="D34" s="38">
        <f>'[5]вспомогат'!D32</f>
        <v>563572</v>
      </c>
      <c r="E34" s="33">
        <f>'[5]вспомогат'!G32</f>
        <v>2794420.78</v>
      </c>
      <c r="F34" s="38">
        <f>'[5]вспомогат'!H32</f>
        <v>304168.20999999996</v>
      </c>
      <c r="G34" s="39">
        <f>'[5]вспомогат'!I32</f>
        <v>53.97149077668869</v>
      </c>
      <c r="H34" s="35">
        <f>'[5]вспомогат'!J32</f>
        <v>-259403.79000000004</v>
      </c>
      <c r="I34" s="36">
        <f>'[5]вспомогат'!K32</f>
        <v>109.90994484091023</v>
      </c>
      <c r="J34" s="37">
        <f>'[5]вспомогат'!L32</f>
        <v>251956.7799999998</v>
      </c>
    </row>
    <row r="35" spans="1:10" ht="12.75">
      <c r="A35" s="32" t="s">
        <v>37</v>
      </c>
      <c r="B35" s="33">
        <f>'[5]вспомогат'!B33</f>
        <v>19014420</v>
      </c>
      <c r="C35" s="33">
        <f>'[5]вспомогат'!C33</f>
        <v>6642565</v>
      </c>
      <c r="D35" s="38">
        <f>'[5]вспомогат'!D33</f>
        <v>1538937</v>
      </c>
      <c r="E35" s="33">
        <f>'[5]вспомогат'!G33</f>
        <v>8213411.51</v>
      </c>
      <c r="F35" s="38">
        <f>'[5]вспомогат'!H33</f>
        <v>870649.6699999999</v>
      </c>
      <c r="G35" s="39">
        <f>'[5]вспомогат'!I33</f>
        <v>56.57474412532806</v>
      </c>
      <c r="H35" s="35">
        <f>'[5]вспомогат'!J33</f>
        <v>-668287.3300000001</v>
      </c>
      <c r="I35" s="36">
        <f>'[5]вспомогат'!K33</f>
        <v>123.6481917753157</v>
      </c>
      <c r="J35" s="37">
        <f>'[5]вспомогат'!L33</f>
        <v>1570846.5099999998</v>
      </c>
    </row>
    <row r="36" spans="1:10" ht="12.75">
      <c r="A36" s="32" t="s">
        <v>38</v>
      </c>
      <c r="B36" s="33">
        <f>'[5]вспомогат'!B34</f>
        <v>14699050</v>
      </c>
      <c r="C36" s="33">
        <f>'[5]вспомогат'!C34</f>
        <v>4877659</v>
      </c>
      <c r="D36" s="38">
        <f>'[5]вспомогат'!D34</f>
        <v>998789</v>
      </c>
      <c r="E36" s="33">
        <f>'[5]вспомогат'!G34</f>
        <v>5231366.44</v>
      </c>
      <c r="F36" s="38">
        <f>'[5]вспомогат'!H34</f>
        <v>634858.0500000007</v>
      </c>
      <c r="G36" s="39">
        <f>'[5]вспомогат'!I34</f>
        <v>63.56277952600606</v>
      </c>
      <c r="H36" s="35">
        <f>'[5]вспомогат'!J34</f>
        <v>-363930.94999999925</v>
      </c>
      <c r="I36" s="36">
        <f>'[5]вспомогат'!K34</f>
        <v>107.25158195765634</v>
      </c>
      <c r="J36" s="37">
        <f>'[5]вспомогат'!L34</f>
        <v>353707.4400000004</v>
      </c>
    </row>
    <row r="37" spans="1:10" ht="12.75">
      <c r="A37" s="32" t="s">
        <v>39</v>
      </c>
      <c r="B37" s="33">
        <f>'[5]вспомогат'!B35</f>
        <v>36730160</v>
      </c>
      <c r="C37" s="33">
        <f>'[5]вспомогат'!C35</f>
        <v>12210314</v>
      </c>
      <c r="D37" s="38">
        <f>'[5]вспомогат'!D35</f>
        <v>3367114</v>
      </c>
      <c r="E37" s="33">
        <f>'[5]вспомогат'!G35</f>
        <v>11330083.82</v>
      </c>
      <c r="F37" s="38">
        <f>'[5]вспомогат'!H35</f>
        <v>1007830.3100000005</v>
      </c>
      <c r="G37" s="39">
        <f>'[5]вспомогат'!I35</f>
        <v>29.931576715252305</v>
      </c>
      <c r="H37" s="35">
        <f>'[5]вспомогат'!J35</f>
        <v>-2359283.6899999995</v>
      </c>
      <c r="I37" s="36">
        <f>'[5]вспомогат'!K35</f>
        <v>92.79109300547063</v>
      </c>
      <c r="J37" s="37">
        <f>'[5]вспомогат'!L35</f>
        <v>-880230.1799999997</v>
      </c>
    </row>
    <row r="38" spans="1:10" ht="18.75" customHeight="1">
      <c r="A38" s="51" t="s">
        <v>40</v>
      </c>
      <c r="B38" s="42">
        <f>SUM(B18:B37)</f>
        <v>545404485</v>
      </c>
      <c r="C38" s="42">
        <f>SUM(C18:C37)</f>
        <v>183396044</v>
      </c>
      <c r="D38" s="42">
        <f>SUM(D18:D37)</f>
        <v>40829984</v>
      </c>
      <c r="E38" s="42">
        <f>SUM(E18:E37)</f>
        <v>186572424.98999998</v>
      </c>
      <c r="F38" s="42">
        <f>SUM(F18:F37)</f>
        <v>20356056.619999997</v>
      </c>
      <c r="G38" s="43">
        <f>F38/D38*100</f>
        <v>49.85565661745054</v>
      </c>
      <c r="H38" s="42">
        <f>SUM(H18:H37)</f>
        <v>-20473927.379999995</v>
      </c>
      <c r="I38" s="44">
        <f>E38/C38*100</f>
        <v>101.73197901149929</v>
      </c>
      <c r="J38" s="42">
        <f>SUM(J18:J37)</f>
        <v>3176380.9900000016</v>
      </c>
    </row>
    <row r="39" spans="1:10" ht="20.25" customHeight="1">
      <c r="A39" s="52" t="s">
        <v>41</v>
      </c>
      <c r="B39" s="53">
        <f>'[5]вспомогат'!B36</f>
        <v>3626661424</v>
      </c>
      <c r="C39" s="53">
        <f>'[5]вспомогат'!C36</f>
        <v>1365476539</v>
      </c>
      <c r="D39" s="53">
        <f>'[5]вспомогат'!D36</f>
        <v>301154419</v>
      </c>
      <c r="E39" s="53">
        <f>'[5]вспомогат'!G36</f>
        <v>1271081004.8800006</v>
      </c>
      <c r="F39" s="53">
        <f>'[5]вспомогат'!H36</f>
        <v>155220839.5500001</v>
      </c>
      <c r="G39" s="54">
        <f>'[5]вспомогат'!I36</f>
        <v>51.54194318828843</v>
      </c>
      <c r="H39" s="53">
        <f>'[5]вспомогат'!J36</f>
        <v>-145933579.44999996</v>
      </c>
      <c r="I39" s="54">
        <f>'[5]вспомогат'!K36</f>
        <v>93.08698967547772</v>
      </c>
      <c r="J39" s="53">
        <f>'[5]вспомогат'!L36</f>
        <v>-94395534.11999995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17.05.2012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2012-05-18T05:05:32Z</dcterms:created>
  <dcterms:modified xsi:type="dcterms:W3CDTF">2012-05-18T05:06:11Z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