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<sst xmlns="http://schemas.openxmlformats.org/spreadsheetml/2006/main" count="47" uniqueCount="42">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</sst>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18.05.2012</v>
          </cell>
        </row>
        <row r="6">
          <cell r="G6" t="str">
            <v>Фактично надійшло на 18.05.2012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314753222.17</v>
          </cell>
          <cell r="H10">
            <v>58871834.55000001</v>
          </cell>
          <cell r="I10">
            <v>75.45324306824571</v>
          </cell>
          <cell r="J10">
            <v>-19152425.449999988</v>
          </cell>
          <cell r="K10">
            <v>97.15680644602189</v>
          </cell>
          <cell r="L10">
            <v>-9210927.829999983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595591701.62</v>
          </cell>
          <cell r="H11">
            <v>71320241.03000003</v>
          </cell>
          <cell r="I11">
            <v>52.096901245588015</v>
          </cell>
          <cell r="J11">
            <v>-65578958.96999997</v>
          </cell>
          <cell r="K11">
            <v>92.27444836277192</v>
          </cell>
          <cell r="L11">
            <v>-49865098.379999995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43512071.4</v>
          </cell>
          <cell r="H12">
            <v>4868528.969999999</v>
          </cell>
          <cell r="I12">
            <v>47.62841516743461</v>
          </cell>
          <cell r="J12">
            <v>-5353371.030000001</v>
          </cell>
          <cell r="K12">
            <v>90.21212565330964</v>
          </cell>
          <cell r="L12">
            <v>-4720991.6000000015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89016830.59</v>
          </cell>
          <cell r="H13">
            <v>9231880.180000007</v>
          </cell>
          <cell r="I13">
            <v>43.155709569337205</v>
          </cell>
          <cell r="J13">
            <v>-12160144.819999993</v>
          </cell>
          <cell r="K13">
            <v>88.31894138072482</v>
          </cell>
          <cell r="L13">
            <v>-11773361.409999996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49884367.38</v>
          </cell>
          <cell r="H14">
            <v>6060199.760000005</v>
          </cell>
          <cell r="I14">
            <v>51.562125718953176</v>
          </cell>
          <cell r="J14">
            <v>-5693000.239999995</v>
          </cell>
          <cell r="K14">
            <v>91.62610597427788</v>
          </cell>
          <cell r="L14">
            <v>-4559032.619999997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8134153.73</v>
          </cell>
          <cell r="H15">
            <v>895865.4400000004</v>
          </cell>
          <cell r="I15">
            <v>44.04776360105222</v>
          </cell>
          <cell r="J15">
            <v>-1137984.5599999996</v>
          </cell>
          <cell r="K15">
            <v>88.48309650175298</v>
          </cell>
          <cell r="L15">
            <v>-1058736.2699999996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7130617.66</v>
          </cell>
          <cell r="H16">
            <v>782209.75</v>
          </cell>
          <cell r="I16">
            <v>53.67383635516513</v>
          </cell>
          <cell r="J16">
            <v>-675129.25</v>
          </cell>
          <cell r="K16">
            <v>93.30426095294523</v>
          </cell>
          <cell r="L16">
            <v>-511710.33999999985</v>
          </cell>
        </row>
        <row r="17">
          <cell r="B17">
            <v>85042555</v>
          </cell>
          <cell r="C17">
            <v>29930733</v>
          </cell>
          <cell r="D17">
            <v>6457835</v>
          </cell>
          <cell r="G17">
            <v>29390259.34</v>
          </cell>
          <cell r="H17">
            <v>3663471.370000001</v>
          </cell>
          <cell r="I17">
            <v>56.72909527728722</v>
          </cell>
          <cell r="J17">
            <v>-2794363.629999999</v>
          </cell>
          <cell r="K17">
            <v>98.19425184140997</v>
          </cell>
          <cell r="L17">
            <v>-540473.6600000001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3003543.09</v>
          </cell>
          <cell r="H18">
            <v>279986.43999999994</v>
          </cell>
          <cell r="I18">
            <v>55.91620949623045</v>
          </cell>
          <cell r="J18">
            <v>-220738.56000000006</v>
          </cell>
          <cell r="K18">
            <v>120.4275704812944</v>
          </cell>
          <cell r="L18">
            <v>509477.08999999985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6056673.54</v>
          </cell>
          <cell r="H19">
            <v>591628.9100000001</v>
          </cell>
          <cell r="I19">
            <v>49.45543251744775</v>
          </cell>
          <cell r="J19">
            <v>-604658.0899999999</v>
          </cell>
          <cell r="K19">
            <v>107.76130571681676</v>
          </cell>
          <cell r="L19">
            <v>436220.54000000004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13568205.34</v>
          </cell>
          <cell r="H20">
            <v>1943063.6600000001</v>
          </cell>
          <cell r="I20">
            <v>68.49049359830497</v>
          </cell>
          <cell r="J20">
            <v>-893919.3399999999</v>
          </cell>
          <cell r="K20">
            <v>105.37050077566674</v>
          </cell>
          <cell r="L20">
            <v>691541.3399999999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8394367.82</v>
          </cell>
          <cell r="H21">
            <v>961191.6500000004</v>
          </cell>
          <cell r="I21">
            <v>54.65956044505963</v>
          </cell>
          <cell r="J21">
            <v>-797314.3499999996</v>
          </cell>
          <cell r="K21">
            <v>100.44512471210342</v>
          </cell>
          <cell r="L21">
            <v>37199.8200000003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14265327.74</v>
          </cell>
          <cell r="H22">
            <v>2021979.92</v>
          </cell>
          <cell r="I22">
            <v>60.903596661172635</v>
          </cell>
          <cell r="J22">
            <v>-1297988.08</v>
          </cell>
          <cell r="K22">
            <v>108.01731887108177</v>
          </cell>
          <cell r="L22">
            <v>1058808.7400000002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7093026.12</v>
          </cell>
          <cell r="H23">
            <v>821860</v>
          </cell>
          <cell r="I23">
            <v>50.07051885427424</v>
          </cell>
          <cell r="J23">
            <v>-819545</v>
          </cell>
          <cell r="K23">
            <v>96.38417479048783</v>
          </cell>
          <cell r="L23">
            <v>-266092.8799999999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6857830.35</v>
          </cell>
          <cell r="H24">
            <v>1089471.4499999993</v>
          </cell>
          <cell r="I24">
            <v>71.24928879640149</v>
          </cell>
          <cell r="J24">
            <v>-439626.55000000075</v>
          </cell>
          <cell r="K24">
            <v>112.86668136921303</v>
          </cell>
          <cell r="L24">
            <v>781785.3499999996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9603130.24</v>
          </cell>
          <cell r="H25">
            <v>1223405.2300000004</v>
          </cell>
          <cell r="I25">
            <v>65.21558418712755</v>
          </cell>
          <cell r="J25">
            <v>-652534.7699999996</v>
          </cell>
          <cell r="K25">
            <v>109.10959281074906</v>
          </cell>
          <cell r="L25">
            <v>801768.2400000002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6069315.55</v>
          </cell>
          <cell r="H26">
            <v>642644.2199999997</v>
          </cell>
          <cell r="I26">
            <v>52.16348466413036</v>
          </cell>
          <cell r="J26">
            <v>-589336.7800000003</v>
          </cell>
          <cell r="K26">
            <v>102.57257278657394</v>
          </cell>
          <cell r="L26">
            <v>152221.5499999998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4665947.31</v>
          </cell>
          <cell r="H27">
            <v>574427.4399999995</v>
          </cell>
          <cell r="I27">
            <v>58.85563230921497</v>
          </cell>
          <cell r="J27">
            <v>-401566.5600000005</v>
          </cell>
          <cell r="K27">
            <v>104.03563628677324</v>
          </cell>
          <cell r="L27">
            <v>180996.3099999996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10226060.54</v>
          </cell>
          <cell r="H28">
            <v>969394.3899999987</v>
          </cell>
          <cell r="I28">
            <v>47.40771555988517</v>
          </cell>
          <cell r="J28">
            <v>-1075408.6100000013</v>
          </cell>
          <cell r="K28">
            <v>102.0896256948862</v>
          </cell>
          <cell r="L28">
            <v>209312.5399999991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20088832.49</v>
          </cell>
          <cell r="H29">
            <v>2622548.0699999966</v>
          </cell>
          <cell r="I29">
            <v>66.79085003774338</v>
          </cell>
          <cell r="J29">
            <v>-1303959.9300000034</v>
          </cell>
          <cell r="K29">
            <v>105.68295087103805</v>
          </cell>
          <cell r="L29">
            <v>1080248.4899999984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7525943.51</v>
          </cell>
          <cell r="H30">
            <v>912311.7699999996</v>
          </cell>
          <cell r="I30">
            <v>54.72247551376259</v>
          </cell>
          <cell r="J30">
            <v>-754849.2300000004</v>
          </cell>
          <cell r="K30">
            <v>105.64711674978402</v>
          </cell>
          <cell r="L30">
            <v>402281.5099999998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7523289.14</v>
          </cell>
          <cell r="H31">
            <v>898183.4499999993</v>
          </cell>
          <cell r="I31">
            <v>46.27333350849722</v>
          </cell>
          <cell r="J31">
            <v>-1042855.5500000007</v>
          </cell>
          <cell r="K31">
            <v>91.66307614967981</v>
          </cell>
          <cell r="L31">
            <v>-684256.8600000003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2808008.84</v>
          </cell>
          <cell r="H32">
            <v>317756.27</v>
          </cell>
          <cell r="I32">
            <v>56.382550942914136</v>
          </cell>
          <cell r="J32">
            <v>-245815.72999999998</v>
          </cell>
          <cell r="K32">
            <v>110.4443893797513</v>
          </cell>
          <cell r="L32">
            <v>265544.83999999985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8246983.54</v>
          </cell>
          <cell r="H33">
            <v>904221.7000000002</v>
          </cell>
          <cell r="I33">
            <v>58.756251880356395</v>
          </cell>
          <cell r="J33">
            <v>-634715.2999999998</v>
          </cell>
          <cell r="K33">
            <v>124.1535994002317</v>
          </cell>
          <cell r="L33">
            <v>1604418.54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5307819.34</v>
          </cell>
          <cell r="H34">
            <v>711310.9500000002</v>
          </cell>
          <cell r="I34">
            <v>71.21733919776851</v>
          </cell>
          <cell r="J34">
            <v>-287478.0499999998</v>
          </cell>
          <cell r="K34">
            <v>108.81899165152791</v>
          </cell>
          <cell r="L34">
            <v>430160.33999999985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11455829.79</v>
          </cell>
          <cell r="H35">
            <v>1133576.2799999993</v>
          </cell>
          <cell r="I35">
            <v>33.666109314980105</v>
          </cell>
          <cell r="J35">
            <v>-2233537.7200000007</v>
          </cell>
          <cell r="K35">
            <v>93.82092704577457</v>
          </cell>
          <cell r="L35">
            <v>-754484.2100000009</v>
          </cell>
        </row>
        <row r="36">
          <cell r="B36">
            <v>3626661424</v>
          </cell>
          <cell r="C36">
            <v>1365476539</v>
          </cell>
          <cell r="D36">
            <v>301154419</v>
          </cell>
          <cell r="G36">
            <v>1290173358.1799994</v>
          </cell>
          <cell r="H36">
            <v>174313192.85</v>
          </cell>
          <cell r="I36">
            <v>57.88166530274291</v>
          </cell>
          <cell r="J36">
            <v>-126841226.14999995</v>
          </cell>
          <cell r="K36">
            <v>94.48520874074127</v>
          </cell>
          <cell r="L36">
            <v>-75303180.81999996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1" sqref="A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314753222.17</v>
      </c>
      <c r="F10" s="33">
        <f>'[5]вспомогат'!H10</f>
        <v>58871834.55000001</v>
      </c>
      <c r="G10" s="34">
        <f>'[5]вспомогат'!I10</f>
        <v>75.45324306824571</v>
      </c>
      <c r="H10" s="35">
        <f>'[5]вспомогат'!J10</f>
        <v>-19152425.449999988</v>
      </c>
      <c r="I10" s="36">
        <f>'[5]вспомогат'!K10</f>
        <v>97.15680644602189</v>
      </c>
      <c r="J10" s="37">
        <f>'[5]вспомогат'!L10</f>
        <v>-9210927.829999983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595591701.62</v>
      </c>
      <c r="F12" s="38">
        <f>'[5]вспомогат'!H11</f>
        <v>71320241.03000003</v>
      </c>
      <c r="G12" s="39">
        <f>'[5]вспомогат'!I11</f>
        <v>52.096901245588015</v>
      </c>
      <c r="H12" s="35">
        <f>'[5]вспомогат'!J11</f>
        <v>-65578958.96999997</v>
      </c>
      <c r="I12" s="36">
        <f>'[5]вспомогат'!K11</f>
        <v>92.27444836277192</v>
      </c>
      <c r="J12" s="37">
        <f>'[5]вспомогат'!L11</f>
        <v>-49865098.379999995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43512071.4</v>
      </c>
      <c r="F13" s="38">
        <f>'[5]вспомогат'!H12</f>
        <v>4868528.969999999</v>
      </c>
      <c r="G13" s="39">
        <f>'[5]вспомогат'!I12</f>
        <v>47.62841516743461</v>
      </c>
      <c r="H13" s="35">
        <f>'[5]вспомогат'!J12</f>
        <v>-5353371.030000001</v>
      </c>
      <c r="I13" s="36">
        <f>'[5]вспомогат'!K12</f>
        <v>90.21212565330964</v>
      </c>
      <c r="J13" s="37">
        <f>'[5]вспомогат'!L12</f>
        <v>-4720991.6000000015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89016830.59</v>
      </c>
      <c r="F14" s="38">
        <f>'[5]вспомогат'!H13</f>
        <v>9231880.180000007</v>
      </c>
      <c r="G14" s="39">
        <f>'[5]вспомогат'!I13</f>
        <v>43.155709569337205</v>
      </c>
      <c r="H14" s="35">
        <f>'[5]вспомогат'!J13</f>
        <v>-12160144.819999993</v>
      </c>
      <c r="I14" s="36">
        <f>'[5]вспомогат'!K13</f>
        <v>88.31894138072482</v>
      </c>
      <c r="J14" s="37">
        <f>'[5]вспомогат'!L13</f>
        <v>-11773361.409999996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49884367.38</v>
      </c>
      <c r="F15" s="38">
        <f>'[5]вспомогат'!H14</f>
        <v>6060199.760000005</v>
      </c>
      <c r="G15" s="39">
        <f>'[5]вспомогат'!I14</f>
        <v>51.562125718953176</v>
      </c>
      <c r="H15" s="35">
        <f>'[5]вспомогат'!J14</f>
        <v>-5693000.239999995</v>
      </c>
      <c r="I15" s="36">
        <f>'[5]вспомогат'!K14</f>
        <v>91.62610597427788</v>
      </c>
      <c r="J15" s="37">
        <f>'[5]вспомогат'!L14</f>
        <v>-4559032.619999997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8134153.73</v>
      </c>
      <c r="F16" s="38">
        <f>'[5]вспомогат'!H15</f>
        <v>895865.4400000004</v>
      </c>
      <c r="G16" s="39">
        <f>'[5]вспомогат'!I15</f>
        <v>44.04776360105222</v>
      </c>
      <c r="H16" s="35">
        <f>'[5]вспомогат'!J15</f>
        <v>-1137984.5599999996</v>
      </c>
      <c r="I16" s="36">
        <f>'[5]вспомогат'!K15</f>
        <v>88.48309650175298</v>
      </c>
      <c r="J16" s="37">
        <f>'[5]вспомогат'!L15</f>
        <v>-1058736.2699999996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786139124.72</v>
      </c>
      <c r="F17" s="42">
        <f>SUM(F12:F16)</f>
        <v>92376715.38000004</v>
      </c>
      <c r="G17" s="43">
        <f>F17/D17*100</f>
        <v>50.672861603122456</v>
      </c>
      <c r="H17" s="42">
        <f>SUM(H12:H16)</f>
        <v>-89923459.61999996</v>
      </c>
      <c r="I17" s="44">
        <f>E17/C17*100</f>
        <v>91.61218397722048</v>
      </c>
      <c r="J17" s="42">
        <f>SUM(J12:J16)</f>
        <v>-71977220.27999999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7130617.66</v>
      </c>
      <c r="F18" s="46">
        <f>'[5]вспомогат'!H16</f>
        <v>782209.75</v>
      </c>
      <c r="G18" s="47">
        <f>'[5]вспомогат'!I16</f>
        <v>53.67383635516513</v>
      </c>
      <c r="H18" s="48">
        <f>'[5]вспомогат'!J16</f>
        <v>-675129.25</v>
      </c>
      <c r="I18" s="49">
        <f>'[5]вспомогат'!K16</f>
        <v>93.30426095294523</v>
      </c>
      <c r="J18" s="50">
        <f>'[5]вспомогат'!L16</f>
        <v>-511710.33999999985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29930733</v>
      </c>
      <c r="D19" s="38">
        <f>'[5]вспомогат'!D17</f>
        <v>6457835</v>
      </c>
      <c r="E19" s="33">
        <f>'[5]вспомогат'!G17</f>
        <v>29390259.34</v>
      </c>
      <c r="F19" s="38">
        <f>'[5]вспомогат'!H17</f>
        <v>3663471.370000001</v>
      </c>
      <c r="G19" s="39">
        <f>'[5]вспомогат'!I17</f>
        <v>56.72909527728722</v>
      </c>
      <c r="H19" s="35">
        <f>'[5]вспомогат'!J17</f>
        <v>-2794363.629999999</v>
      </c>
      <c r="I19" s="36">
        <f>'[5]вспомогат'!K17</f>
        <v>98.19425184140997</v>
      </c>
      <c r="J19" s="37">
        <f>'[5]вспомогат'!L17</f>
        <v>-540473.6600000001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3003543.09</v>
      </c>
      <c r="F20" s="38">
        <f>'[5]вспомогат'!H18</f>
        <v>279986.43999999994</v>
      </c>
      <c r="G20" s="39">
        <f>'[5]вспомогат'!I18</f>
        <v>55.91620949623045</v>
      </c>
      <c r="H20" s="35">
        <f>'[5]вспомогат'!J18</f>
        <v>-220738.56000000006</v>
      </c>
      <c r="I20" s="36">
        <f>'[5]вспомогат'!K18</f>
        <v>120.4275704812944</v>
      </c>
      <c r="J20" s="37">
        <f>'[5]вспомогат'!L18</f>
        <v>509477.08999999985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6056673.54</v>
      </c>
      <c r="F21" s="38">
        <f>'[5]вспомогат'!H19</f>
        <v>591628.9100000001</v>
      </c>
      <c r="G21" s="39">
        <f>'[5]вспомогат'!I19</f>
        <v>49.45543251744775</v>
      </c>
      <c r="H21" s="35">
        <f>'[5]вспомогат'!J19</f>
        <v>-604658.0899999999</v>
      </c>
      <c r="I21" s="36">
        <f>'[5]вспомогат'!K19</f>
        <v>107.76130571681676</v>
      </c>
      <c r="J21" s="37">
        <f>'[5]вспомогат'!L19</f>
        <v>436220.54000000004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13568205.34</v>
      </c>
      <c r="F22" s="38">
        <f>'[5]вспомогат'!H20</f>
        <v>1943063.6600000001</v>
      </c>
      <c r="G22" s="39">
        <f>'[5]вспомогат'!I20</f>
        <v>68.49049359830497</v>
      </c>
      <c r="H22" s="35">
        <f>'[5]вспомогат'!J20</f>
        <v>-893919.3399999999</v>
      </c>
      <c r="I22" s="36">
        <f>'[5]вспомогат'!K20</f>
        <v>105.37050077566674</v>
      </c>
      <c r="J22" s="37">
        <f>'[5]вспомогат'!L20</f>
        <v>691541.3399999999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8394367.82</v>
      </c>
      <c r="F23" s="38">
        <f>'[5]вспомогат'!H21</f>
        <v>961191.6500000004</v>
      </c>
      <c r="G23" s="39">
        <f>'[5]вспомогат'!I21</f>
        <v>54.65956044505963</v>
      </c>
      <c r="H23" s="35">
        <f>'[5]вспомогат'!J21</f>
        <v>-797314.3499999996</v>
      </c>
      <c r="I23" s="36">
        <f>'[5]вспомогат'!K21</f>
        <v>100.44512471210342</v>
      </c>
      <c r="J23" s="37">
        <f>'[5]вспомогат'!L21</f>
        <v>37199.8200000003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14265327.74</v>
      </c>
      <c r="F24" s="38">
        <f>'[5]вспомогат'!H22</f>
        <v>2021979.92</v>
      </c>
      <c r="G24" s="39">
        <f>'[5]вспомогат'!I22</f>
        <v>60.903596661172635</v>
      </c>
      <c r="H24" s="35">
        <f>'[5]вспомогат'!J22</f>
        <v>-1297988.08</v>
      </c>
      <c r="I24" s="36">
        <f>'[5]вспомогат'!K22</f>
        <v>108.01731887108177</v>
      </c>
      <c r="J24" s="37">
        <f>'[5]вспомогат'!L22</f>
        <v>1058808.7400000002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7093026.12</v>
      </c>
      <c r="F25" s="38">
        <f>'[5]вспомогат'!H23</f>
        <v>821860</v>
      </c>
      <c r="G25" s="39">
        <f>'[5]вспомогат'!I23</f>
        <v>50.07051885427424</v>
      </c>
      <c r="H25" s="35">
        <f>'[5]вспомогат'!J23</f>
        <v>-819545</v>
      </c>
      <c r="I25" s="36">
        <f>'[5]вспомогат'!K23</f>
        <v>96.38417479048783</v>
      </c>
      <c r="J25" s="37">
        <f>'[5]вспомогат'!L23</f>
        <v>-266092.8799999999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6857830.35</v>
      </c>
      <c r="F26" s="38">
        <f>'[5]вспомогат'!H24</f>
        <v>1089471.4499999993</v>
      </c>
      <c r="G26" s="39">
        <f>'[5]вспомогат'!I24</f>
        <v>71.24928879640149</v>
      </c>
      <c r="H26" s="35">
        <f>'[5]вспомогат'!J24</f>
        <v>-439626.55000000075</v>
      </c>
      <c r="I26" s="36">
        <f>'[5]вспомогат'!K24</f>
        <v>112.86668136921303</v>
      </c>
      <c r="J26" s="37">
        <f>'[5]вспомогат'!L24</f>
        <v>781785.3499999996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9603130.24</v>
      </c>
      <c r="F27" s="38">
        <f>'[5]вспомогат'!H25</f>
        <v>1223405.2300000004</v>
      </c>
      <c r="G27" s="39">
        <f>'[5]вспомогат'!I25</f>
        <v>65.21558418712755</v>
      </c>
      <c r="H27" s="35">
        <f>'[5]вспомогат'!J25</f>
        <v>-652534.7699999996</v>
      </c>
      <c r="I27" s="36">
        <f>'[5]вспомогат'!K25</f>
        <v>109.10959281074906</v>
      </c>
      <c r="J27" s="37">
        <f>'[5]вспомогат'!L25</f>
        <v>801768.2400000002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6069315.55</v>
      </c>
      <c r="F28" s="38">
        <f>'[5]вспомогат'!H26</f>
        <v>642644.2199999997</v>
      </c>
      <c r="G28" s="39">
        <f>'[5]вспомогат'!I26</f>
        <v>52.16348466413036</v>
      </c>
      <c r="H28" s="35">
        <f>'[5]вспомогат'!J26</f>
        <v>-589336.7800000003</v>
      </c>
      <c r="I28" s="36">
        <f>'[5]вспомогат'!K26</f>
        <v>102.57257278657394</v>
      </c>
      <c r="J28" s="37">
        <f>'[5]вспомогат'!L26</f>
        <v>152221.5499999998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4665947.31</v>
      </c>
      <c r="F29" s="38">
        <f>'[5]вспомогат'!H27</f>
        <v>574427.4399999995</v>
      </c>
      <c r="G29" s="39">
        <f>'[5]вспомогат'!I27</f>
        <v>58.85563230921497</v>
      </c>
      <c r="H29" s="35">
        <f>'[5]вспомогат'!J27</f>
        <v>-401566.5600000005</v>
      </c>
      <c r="I29" s="36">
        <f>'[5]вспомогат'!K27</f>
        <v>104.03563628677324</v>
      </c>
      <c r="J29" s="37">
        <f>'[5]вспомогат'!L27</f>
        <v>180996.3099999996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10226060.54</v>
      </c>
      <c r="F30" s="38">
        <f>'[5]вспомогат'!H28</f>
        <v>969394.3899999987</v>
      </c>
      <c r="G30" s="39">
        <f>'[5]вспомогат'!I28</f>
        <v>47.40771555988517</v>
      </c>
      <c r="H30" s="35">
        <f>'[5]вспомогат'!J28</f>
        <v>-1075408.6100000013</v>
      </c>
      <c r="I30" s="36">
        <f>'[5]вспомогат'!K28</f>
        <v>102.0896256948862</v>
      </c>
      <c r="J30" s="37">
        <f>'[5]вспомогат'!L28</f>
        <v>209312.5399999991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20088832.49</v>
      </c>
      <c r="F31" s="38">
        <f>'[5]вспомогат'!H29</f>
        <v>2622548.0699999966</v>
      </c>
      <c r="G31" s="39">
        <f>'[5]вспомогат'!I29</f>
        <v>66.79085003774338</v>
      </c>
      <c r="H31" s="35">
        <f>'[5]вспомогат'!J29</f>
        <v>-1303959.9300000034</v>
      </c>
      <c r="I31" s="36">
        <f>'[5]вспомогат'!K29</f>
        <v>105.68295087103805</v>
      </c>
      <c r="J31" s="37">
        <f>'[5]вспомогат'!L29</f>
        <v>1080248.4899999984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7525943.51</v>
      </c>
      <c r="F32" s="38">
        <f>'[5]вспомогат'!H30</f>
        <v>912311.7699999996</v>
      </c>
      <c r="G32" s="39">
        <f>'[5]вспомогат'!I30</f>
        <v>54.72247551376259</v>
      </c>
      <c r="H32" s="35">
        <f>'[5]вспомогат'!J30</f>
        <v>-754849.2300000004</v>
      </c>
      <c r="I32" s="36">
        <f>'[5]вспомогат'!K30</f>
        <v>105.64711674978402</v>
      </c>
      <c r="J32" s="37">
        <f>'[5]вспомогат'!L30</f>
        <v>402281.5099999998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7523289.14</v>
      </c>
      <c r="F33" s="38">
        <f>'[5]вспомогат'!H31</f>
        <v>898183.4499999993</v>
      </c>
      <c r="G33" s="39">
        <f>'[5]вспомогат'!I31</f>
        <v>46.27333350849722</v>
      </c>
      <c r="H33" s="35">
        <f>'[5]вспомогат'!J31</f>
        <v>-1042855.5500000007</v>
      </c>
      <c r="I33" s="36">
        <f>'[5]вспомогат'!K31</f>
        <v>91.66307614967981</v>
      </c>
      <c r="J33" s="37">
        <f>'[5]вспомогат'!L31</f>
        <v>-684256.8600000003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2808008.84</v>
      </c>
      <c r="F34" s="38">
        <f>'[5]вспомогат'!H32</f>
        <v>317756.27</v>
      </c>
      <c r="G34" s="39">
        <f>'[5]вспомогат'!I32</f>
        <v>56.382550942914136</v>
      </c>
      <c r="H34" s="35">
        <f>'[5]вспомогат'!J32</f>
        <v>-245815.72999999998</v>
      </c>
      <c r="I34" s="36">
        <f>'[5]вспомогат'!K32</f>
        <v>110.4443893797513</v>
      </c>
      <c r="J34" s="37">
        <f>'[5]вспомогат'!L32</f>
        <v>265544.83999999985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8246983.54</v>
      </c>
      <c r="F35" s="38">
        <f>'[5]вспомогат'!H33</f>
        <v>904221.7000000002</v>
      </c>
      <c r="G35" s="39">
        <f>'[5]вспомогат'!I33</f>
        <v>58.756251880356395</v>
      </c>
      <c r="H35" s="35">
        <f>'[5]вспомогат'!J33</f>
        <v>-634715.2999999998</v>
      </c>
      <c r="I35" s="36">
        <f>'[5]вспомогат'!K33</f>
        <v>124.1535994002317</v>
      </c>
      <c r="J35" s="37">
        <f>'[5]вспомогат'!L33</f>
        <v>1604418.54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5307819.34</v>
      </c>
      <c r="F36" s="38">
        <f>'[5]вспомогат'!H34</f>
        <v>711310.9500000002</v>
      </c>
      <c r="G36" s="39">
        <f>'[5]вспомогат'!I34</f>
        <v>71.21733919776851</v>
      </c>
      <c r="H36" s="35">
        <f>'[5]вспомогат'!J34</f>
        <v>-287478.0499999998</v>
      </c>
      <c r="I36" s="36">
        <f>'[5]вспомогат'!K34</f>
        <v>108.81899165152791</v>
      </c>
      <c r="J36" s="37">
        <f>'[5]вспомогат'!L34</f>
        <v>430160.33999999985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11455829.79</v>
      </c>
      <c r="F37" s="38">
        <f>'[5]вспомогат'!H35</f>
        <v>1133576.2799999993</v>
      </c>
      <c r="G37" s="39">
        <f>'[5]вспомогат'!I35</f>
        <v>33.666109314980105</v>
      </c>
      <c r="H37" s="35">
        <f>'[5]вспомогат'!J35</f>
        <v>-2233537.7200000007</v>
      </c>
      <c r="I37" s="36">
        <f>'[5]вспомогат'!K35</f>
        <v>93.82092704577457</v>
      </c>
      <c r="J37" s="37">
        <f>'[5]вспомогат'!L35</f>
        <v>-754484.2100000009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183396044</v>
      </c>
      <c r="D38" s="42">
        <f>SUM(D18:D37)</f>
        <v>40829984</v>
      </c>
      <c r="E38" s="42">
        <f>SUM(E18:E37)</f>
        <v>189281011.28999996</v>
      </c>
      <c r="F38" s="42">
        <f>SUM(F18:F37)</f>
        <v>23064642.919999994</v>
      </c>
      <c r="G38" s="43">
        <f>F38/D38*100</f>
        <v>56.48947332430988</v>
      </c>
      <c r="H38" s="42">
        <f>SUM(H18:H37)</f>
        <v>-17765341.080000006</v>
      </c>
      <c r="I38" s="44">
        <f>E38/C38*100</f>
        <v>103.20888453297279</v>
      </c>
      <c r="J38" s="42">
        <f>SUM(J18:J37)</f>
        <v>5884967.289999995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1365476539</v>
      </c>
      <c r="D39" s="53">
        <f>'[5]вспомогат'!D36</f>
        <v>301154419</v>
      </c>
      <c r="E39" s="53">
        <f>'[5]вспомогат'!G36</f>
        <v>1290173358.1799994</v>
      </c>
      <c r="F39" s="53">
        <f>'[5]вспомогат'!H36</f>
        <v>174313192.85</v>
      </c>
      <c r="G39" s="54">
        <f>'[5]вспомогат'!I36</f>
        <v>57.88166530274291</v>
      </c>
      <c r="H39" s="53">
        <f>'[5]вспомогат'!J36</f>
        <v>-126841226.14999995</v>
      </c>
      <c r="I39" s="54">
        <f>'[5]вспомогат'!K36</f>
        <v>94.48520874074127</v>
      </c>
      <c r="J39" s="53">
        <f>'[5]вспомогат'!L36</f>
        <v>-75303180.81999996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2012-05-21T04:43:01Z</dcterms:created>
  <dcterms:modified xsi:type="dcterms:W3CDTF">2012-05-21T04:43:19Z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