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72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<sst xmlns="http://schemas.openxmlformats.org/spreadsheetml/2006/main" count="47" uniqueCount="42">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</sst>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505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25.05.2012</v>
          </cell>
        </row>
        <row r="6">
          <cell r="G6" t="str">
            <v>Фактично надійшло на 25.05.2012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840329600</v>
          </cell>
          <cell r="C10">
            <v>323964150</v>
          </cell>
          <cell r="D10">
            <v>78024260</v>
          </cell>
          <cell r="G10">
            <v>327908471.14</v>
          </cell>
          <cell r="H10">
            <v>72027083.51999998</v>
          </cell>
          <cell r="I10">
            <v>92.31370284062929</v>
          </cell>
          <cell r="J10">
            <v>-5997176.480000019</v>
          </cell>
          <cell r="K10">
            <v>101.21751778398938</v>
          </cell>
          <cell r="L10">
            <v>3944321.1399999857</v>
          </cell>
        </row>
        <row r="11">
          <cell r="B11">
            <v>1702276100</v>
          </cell>
          <cell r="C11">
            <v>645456800</v>
          </cell>
          <cell r="D11">
            <v>136899200</v>
          </cell>
          <cell r="G11">
            <v>622623909.11</v>
          </cell>
          <cell r="H11">
            <v>98352448.52000004</v>
          </cell>
          <cell r="I11">
            <v>71.84296805240648</v>
          </cell>
          <cell r="J11">
            <v>-38546751.47999996</v>
          </cell>
          <cell r="K11">
            <v>96.46252221837311</v>
          </cell>
          <cell r="L11">
            <v>-22832890.889999986</v>
          </cell>
        </row>
        <row r="12">
          <cell r="B12">
            <v>136403523</v>
          </cell>
          <cell r="C12">
            <v>48233063</v>
          </cell>
          <cell r="D12">
            <v>10221900</v>
          </cell>
          <cell r="G12">
            <v>45516022.26</v>
          </cell>
          <cell r="H12">
            <v>6872479.829999998</v>
          </cell>
          <cell r="I12">
            <v>67.23290024359461</v>
          </cell>
          <cell r="J12">
            <v>-3349420.170000002</v>
          </cell>
          <cell r="K12">
            <v>94.36685010031397</v>
          </cell>
          <cell r="L12">
            <v>-2717040.740000002</v>
          </cell>
        </row>
        <row r="13">
          <cell r="B13">
            <v>233112616</v>
          </cell>
          <cell r="C13">
            <v>100790192</v>
          </cell>
          <cell r="D13">
            <v>21392025</v>
          </cell>
          <cell r="G13">
            <v>93197943.14</v>
          </cell>
          <cell r="H13">
            <v>13412992.730000004</v>
          </cell>
          <cell r="I13">
            <v>62.70090246248312</v>
          </cell>
          <cell r="J13">
            <v>-7979032.269999996</v>
          </cell>
          <cell r="K13">
            <v>92.46727413715017</v>
          </cell>
          <cell r="L13">
            <v>-7592248.859999999</v>
          </cell>
        </row>
        <row r="14">
          <cell r="B14">
            <v>142566500</v>
          </cell>
          <cell r="C14">
            <v>54443400</v>
          </cell>
          <cell r="D14">
            <v>11753200</v>
          </cell>
          <cell r="G14">
            <v>52099511.13</v>
          </cell>
          <cell r="H14">
            <v>8275343.510000005</v>
          </cell>
          <cell r="I14">
            <v>70.40928011094856</v>
          </cell>
          <cell r="J14">
            <v>-3477856.4899999946</v>
          </cell>
          <cell r="K14">
            <v>95.69481540462206</v>
          </cell>
          <cell r="L14">
            <v>-2343888.8699999973</v>
          </cell>
        </row>
        <row r="15">
          <cell r="B15">
            <v>26568600</v>
          </cell>
          <cell r="C15">
            <v>9192890</v>
          </cell>
          <cell r="D15">
            <v>2033850</v>
          </cell>
          <cell r="G15">
            <v>8632038.34</v>
          </cell>
          <cell r="H15">
            <v>1393750.0499999998</v>
          </cell>
          <cell r="I15">
            <v>68.52767165720185</v>
          </cell>
          <cell r="J15">
            <v>-640099.9500000002</v>
          </cell>
          <cell r="K15">
            <v>93.89907134753054</v>
          </cell>
          <cell r="L15">
            <v>-560851.6600000001</v>
          </cell>
        </row>
        <row r="16">
          <cell r="B16">
            <v>21208905</v>
          </cell>
          <cell r="C16">
            <v>7642328</v>
          </cell>
          <cell r="D16">
            <v>1457339</v>
          </cell>
          <cell r="G16">
            <v>7549031.61</v>
          </cell>
          <cell r="H16">
            <v>1200623.7000000002</v>
          </cell>
          <cell r="I16">
            <v>82.38465449699763</v>
          </cell>
          <cell r="J16">
            <v>-256715.2999999998</v>
          </cell>
          <cell r="K16">
            <v>98.77921505070184</v>
          </cell>
          <cell r="L16">
            <v>-93296.38999999966</v>
          </cell>
        </row>
        <row r="17">
          <cell r="B17">
            <v>85042555</v>
          </cell>
          <cell r="C17">
            <v>29930733</v>
          </cell>
          <cell r="D17">
            <v>6457835</v>
          </cell>
          <cell r="G17">
            <v>30713786.37</v>
          </cell>
          <cell r="H17">
            <v>4986998.400000002</v>
          </cell>
          <cell r="I17">
            <v>77.22399844529943</v>
          </cell>
          <cell r="J17">
            <v>-1470836.5999999978</v>
          </cell>
          <cell r="K17">
            <v>102.61621848686433</v>
          </cell>
          <cell r="L17">
            <v>783053.370000001</v>
          </cell>
        </row>
        <row r="18">
          <cell r="B18">
            <v>7959275</v>
          </cell>
          <cell r="C18">
            <v>2494066</v>
          </cell>
          <cell r="D18">
            <v>500725</v>
          </cell>
          <cell r="G18">
            <v>3112997.79</v>
          </cell>
          <cell r="H18">
            <v>389441.14000000013</v>
          </cell>
          <cell r="I18">
            <v>77.7754535922912</v>
          </cell>
          <cell r="J18">
            <v>-111283.85999999987</v>
          </cell>
          <cell r="K18">
            <v>124.8161752736295</v>
          </cell>
          <cell r="L18">
            <v>618931.79</v>
          </cell>
        </row>
        <row r="19">
          <cell r="B19">
            <v>16640854</v>
          </cell>
          <cell r="C19">
            <v>5620453</v>
          </cell>
          <cell r="D19">
            <v>1196287</v>
          </cell>
          <cell r="G19">
            <v>6270512.51</v>
          </cell>
          <cell r="H19">
            <v>805467.8799999999</v>
          </cell>
          <cell r="I19">
            <v>67.33065560354663</v>
          </cell>
          <cell r="J19">
            <v>-390819.1200000001</v>
          </cell>
          <cell r="K19">
            <v>111.56596292149405</v>
          </cell>
          <cell r="L19">
            <v>650059.5099999998</v>
          </cell>
        </row>
        <row r="20">
          <cell r="B20">
            <v>41051960</v>
          </cell>
          <cell r="C20">
            <v>12876664</v>
          </cell>
          <cell r="D20">
            <v>2836983</v>
          </cell>
          <cell r="G20">
            <v>14008361.3</v>
          </cell>
          <cell r="H20">
            <v>2383219.620000001</v>
          </cell>
          <cell r="I20">
            <v>84.005424776955</v>
          </cell>
          <cell r="J20">
            <v>-453763.37999999896</v>
          </cell>
          <cell r="K20">
            <v>108.788746060315</v>
          </cell>
          <cell r="L20">
            <v>1131697.3000000007</v>
          </cell>
        </row>
        <row r="21">
          <cell r="B21">
            <v>26172154</v>
          </cell>
          <cell r="C21">
            <v>8357168</v>
          </cell>
          <cell r="D21">
            <v>1758506</v>
          </cell>
          <cell r="G21">
            <v>8773874.14</v>
          </cell>
          <cell r="H21">
            <v>1340697.9700000007</v>
          </cell>
          <cell r="I21">
            <v>76.24073901368553</v>
          </cell>
          <cell r="J21">
            <v>-417808.02999999933</v>
          </cell>
          <cell r="K21">
            <v>104.98621231498517</v>
          </cell>
          <cell r="L21">
            <v>416706.1400000006</v>
          </cell>
        </row>
        <row r="22">
          <cell r="B22">
            <v>36134087</v>
          </cell>
          <cell r="C22">
            <v>13206519</v>
          </cell>
          <cell r="D22">
            <v>3319968</v>
          </cell>
          <cell r="G22">
            <v>15149085.47</v>
          </cell>
          <cell r="H22">
            <v>2905737.6500000004</v>
          </cell>
          <cell r="I22">
            <v>87.523061969272</v>
          </cell>
          <cell r="J22">
            <v>-414230.3499999996</v>
          </cell>
          <cell r="K22">
            <v>114.70914833802912</v>
          </cell>
          <cell r="L22">
            <v>1942566.4700000007</v>
          </cell>
        </row>
        <row r="23">
          <cell r="B23">
            <v>20529300</v>
          </cell>
          <cell r="C23">
            <v>7359119</v>
          </cell>
          <cell r="D23">
            <v>1641405</v>
          </cell>
          <cell r="G23">
            <v>7344679.15</v>
          </cell>
          <cell r="H23">
            <v>1073513.0300000003</v>
          </cell>
          <cell r="I23">
            <v>65.40208114389809</v>
          </cell>
          <cell r="J23">
            <v>-567891.9699999997</v>
          </cell>
          <cell r="K23">
            <v>99.80378289846924</v>
          </cell>
          <cell r="L23">
            <v>-14439.849999999627</v>
          </cell>
        </row>
        <row r="24">
          <cell r="B24">
            <v>20720239</v>
          </cell>
          <cell r="C24">
            <v>6076045</v>
          </cell>
          <cell r="D24">
            <v>1529098</v>
          </cell>
          <cell r="G24">
            <v>7178564.19</v>
          </cell>
          <cell r="H24">
            <v>1410205.29</v>
          </cell>
          <cell r="I24">
            <v>92.22465074180988</v>
          </cell>
          <cell r="J24">
            <v>-118892.70999999996</v>
          </cell>
          <cell r="K24">
            <v>118.14534273528258</v>
          </cell>
          <cell r="L24">
            <v>1102519.1900000004</v>
          </cell>
        </row>
        <row r="25">
          <cell r="B25">
            <v>27450300</v>
          </cell>
          <cell r="C25">
            <v>8801362</v>
          </cell>
          <cell r="D25">
            <v>1875940</v>
          </cell>
          <cell r="G25">
            <v>10096131.19</v>
          </cell>
          <cell r="H25">
            <v>1716406.1799999997</v>
          </cell>
          <cell r="I25">
            <v>91.49579304242138</v>
          </cell>
          <cell r="J25">
            <v>-159533.8200000003</v>
          </cell>
          <cell r="K25">
            <v>114.71100938695625</v>
          </cell>
          <cell r="L25">
            <v>1294769.1899999995</v>
          </cell>
        </row>
        <row r="26">
          <cell r="B26">
            <v>18276430</v>
          </cell>
          <cell r="C26">
            <v>5917094</v>
          </cell>
          <cell r="D26">
            <v>1231981</v>
          </cell>
          <cell r="G26">
            <v>6288967.96</v>
          </cell>
          <cell r="H26">
            <v>862296.6299999999</v>
          </cell>
          <cell r="I26">
            <v>69.99268901062597</v>
          </cell>
          <cell r="J26">
            <v>-369684.3700000001</v>
          </cell>
          <cell r="K26">
            <v>106.28473977259783</v>
          </cell>
          <cell r="L26">
            <v>371873.95999999996</v>
          </cell>
        </row>
        <row r="27">
          <cell r="B27">
            <v>15064900</v>
          </cell>
          <cell r="C27">
            <v>4484951</v>
          </cell>
          <cell r="D27">
            <v>975994</v>
          </cell>
          <cell r="G27">
            <v>4862456.83</v>
          </cell>
          <cell r="H27">
            <v>770936.96</v>
          </cell>
          <cell r="I27">
            <v>78.98992821677182</v>
          </cell>
          <cell r="J27">
            <v>-205057.04000000004</v>
          </cell>
          <cell r="K27">
            <v>108.41716732245234</v>
          </cell>
          <cell r="L27">
            <v>377505.8300000001</v>
          </cell>
        </row>
        <row r="28">
          <cell r="B28">
            <v>30060410</v>
          </cell>
          <cell r="C28">
            <v>10016748</v>
          </cell>
          <cell r="D28">
            <v>2044803</v>
          </cell>
          <cell r="G28">
            <v>10658368.59</v>
          </cell>
          <cell r="H28">
            <v>1401702.4399999995</v>
          </cell>
          <cell r="I28">
            <v>68.54951014841036</v>
          </cell>
          <cell r="J28">
            <v>-643100.5600000005</v>
          </cell>
          <cell r="K28">
            <v>106.40547800543649</v>
          </cell>
          <cell r="L28">
            <v>641620.5899999999</v>
          </cell>
        </row>
        <row r="29">
          <cell r="B29">
            <v>52087142</v>
          </cell>
          <cell r="C29">
            <v>19008584</v>
          </cell>
          <cell r="D29">
            <v>3926508</v>
          </cell>
          <cell r="G29">
            <v>21303775.44</v>
          </cell>
          <cell r="H29">
            <v>3837491.0199999996</v>
          </cell>
          <cell r="I29">
            <v>97.73292248481347</v>
          </cell>
          <cell r="J29">
            <v>-89016.98000000045</v>
          </cell>
          <cell r="K29">
            <v>112.07449981545182</v>
          </cell>
          <cell r="L29">
            <v>2295191.4400000013</v>
          </cell>
        </row>
        <row r="30">
          <cell r="B30">
            <v>22792722</v>
          </cell>
          <cell r="C30">
            <v>7123662</v>
          </cell>
          <cell r="D30">
            <v>1667161</v>
          </cell>
          <cell r="G30">
            <v>7883814.66</v>
          </cell>
          <cell r="H30">
            <v>1270182.92</v>
          </cell>
          <cell r="I30">
            <v>76.18837772716613</v>
          </cell>
          <cell r="J30">
            <v>-396978.0800000001</v>
          </cell>
          <cell r="K30">
            <v>110.67081312953928</v>
          </cell>
          <cell r="L30">
            <v>760152.6600000001</v>
          </cell>
        </row>
        <row r="31">
          <cell r="B31">
            <v>25557891</v>
          </cell>
          <cell r="C31">
            <v>8207546</v>
          </cell>
          <cell r="D31">
            <v>1941039</v>
          </cell>
          <cell r="G31">
            <v>7882882.79</v>
          </cell>
          <cell r="H31">
            <v>1257777.0999999996</v>
          </cell>
          <cell r="I31">
            <v>64.79916683796667</v>
          </cell>
          <cell r="J31">
            <v>-683261.9000000004</v>
          </cell>
          <cell r="K31">
            <v>96.04433273965202</v>
          </cell>
          <cell r="L31">
            <v>-324663.20999999996</v>
          </cell>
        </row>
        <row r="32">
          <cell r="B32">
            <v>8211731</v>
          </cell>
          <cell r="C32">
            <v>2542464</v>
          </cell>
          <cell r="D32">
            <v>563572</v>
          </cell>
          <cell r="G32">
            <v>3001933.85</v>
          </cell>
          <cell r="H32">
            <v>511681.28000000026</v>
          </cell>
          <cell r="I32">
            <v>90.79253050187026</v>
          </cell>
          <cell r="J32">
            <v>-51890.71999999974</v>
          </cell>
          <cell r="K32">
            <v>118.07183307216937</v>
          </cell>
          <cell r="L32">
            <v>459469.8500000001</v>
          </cell>
        </row>
        <row r="33">
          <cell r="B33">
            <v>19014420</v>
          </cell>
          <cell r="C33">
            <v>6642565</v>
          </cell>
          <cell r="D33">
            <v>1538937</v>
          </cell>
          <cell r="G33">
            <v>8652015.22</v>
          </cell>
          <cell r="H33">
            <v>1309253.3800000008</v>
          </cell>
          <cell r="I33">
            <v>85.07517721648131</v>
          </cell>
          <cell r="J33">
            <v>-229683.61999999918</v>
          </cell>
          <cell r="K33">
            <v>130.25111865672375</v>
          </cell>
          <cell r="L33">
            <v>2009450.2200000007</v>
          </cell>
        </row>
        <row r="34">
          <cell r="B34">
            <v>14699050</v>
          </cell>
          <cell r="C34">
            <v>4877659</v>
          </cell>
          <cell r="D34">
            <v>998789</v>
          </cell>
          <cell r="G34">
            <v>5509630.27</v>
          </cell>
          <cell r="H34">
            <v>913121.8799999999</v>
          </cell>
          <cell r="I34">
            <v>91.42290113327238</v>
          </cell>
          <cell r="J34">
            <v>-85667.12000000011</v>
          </cell>
          <cell r="K34">
            <v>112.95644631984318</v>
          </cell>
          <cell r="L34">
            <v>631971.2699999996</v>
          </cell>
        </row>
        <row r="35">
          <cell r="B35">
            <v>36730160</v>
          </cell>
          <cell r="C35">
            <v>12210314</v>
          </cell>
          <cell r="D35">
            <v>3367114</v>
          </cell>
          <cell r="G35">
            <v>11974000.6</v>
          </cell>
          <cell r="H35">
            <v>1651747.0899999999</v>
          </cell>
          <cell r="I35">
            <v>49.05527671471771</v>
          </cell>
          <cell r="J35">
            <v>-1715366.9100000001</v>
          </cell>
          <cell r="K35">
            <v>98.06464108949204</v>
          </cell>
          <cell r="L35">
            <v>-236313.40000000037</v>
          </cell>
        </row>
        <row r="36">
          <cell r="B36">
            <v>3626661424</v>
          </cell>
          <cell r="C36">
            <v>1365476539</v>
          </cell>
          <cell r="D36">
            <v>301154419</v>
          </cell>
          <cell r="G36">
            <v>1348192765.05</v>
          </cell>
          <cell r="H36">
            <v>232332599.72</v>
          </cell>
          <cell r="I36">
            <v>77.14733208679897</v>
          </cell>
          <cell r="J36">
            <v>-68821819.27999996</v>
          </cell>
          <cell r="K36">
            <v>98.73423135027586</v>
          </cell>
          <cell r="L36">
            <v>-17283773.949999996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B15" sqref="B15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25.05.2012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25.05.2012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20" t="s">
        <v>10</v>
      </c>
      <c r="F8" s="21" t="str">
        <f>'[5]вспомогат'!H8</f>
        <v>за травень</v>
      </c>
      <c r="G8" s="22" t="str">
        <f>'[5]вспомогат'!I8</f>
        <v>за травень</v>
      </c>
      <c r="H8" s="23"/>
      <c r="I8" s="22" t="str">
        <f>'[5]вспомогат'!K8</f>
        <v>за 5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323964150</v>
      </c>
      <c r="D10" s="33">
        <f>'[5]вспомогат'!D10</f>
        <v>78024260</v>
      </c>
      <c r="E10" s="33">
        <f>'[5]вспомогат'!G10</f>
        <v>327908471.14</v>
      </c>
      <c r="F10" s="33">
        <f>'[5]вспомогат'!H10</f>
        <v>72027083.51999998</v>
      </c>
      <c r="G10" s="34">
        <f>'[5]вспомогат'!I10</f>
        <v>92.31370284062929</v>
      </c>
      <c r="H10" s="35">
        <f>'[5]вспомогат'!J10</f>
        <v>-5997176.480000019</v>
      </c>
      <c r="I10" s="36">
        <f>'[5]вспомогат'!K10</f>
        <v>101.21751778398938</v>
      </c>
      <c r="J10" s="37">
        <f>'[5]вспомогат'!L10</f>
        <v>3944321.1399999857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645456800</v>
      </c>
      <c r="D12" s="38">
        <f>'[5]вспомогат'!D11</f>
        <v>136899200</v>
      </c>
      <c r="E12" s="33">
        <f>'[5]вспомогат'!G11</f>
        <v>622623909.11</v>
      </c>
      <c r="F12" s="38">
        <f>'[5]вспомогат'!H11</f>
        <v>98352448.52000004</v>
      </c>
      <c r="G12" s="39">
        <f>'[5]вспомогат'!I11</f>
        <v>71.84296805240648</v>
      </c>
      <c r="H12" s="35">
        <f>'[5]вспомогат'!J11</f>
        <v>-38546751.47999996</v>
      </c>
      <c r="I12" s="36">
        <f>'[5]вспомогат'!K11</f>
        <v>96.46252221837311</v>
      </c>
      <c r="J12" s="37">
        <f>'[5]вспомогат'!L11</f>
        <v>-22832890.889999986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48233063</v>
      </c>
      <c r="D13" s="38">
        <f>'[5]вспомогат'!D12</f>
        <v>10221900</v>
      </c>
      <c r="E13" s="33">
        <f>'[5]вспомогат'!G12</f>
        <v>45516022.26</v>
      </c>
      <c r="F13" s="38">
        <f>'[5]вспомогат'!H12</f>
        <v>6872479.829999998</v>
      </c>
      <c r="G13" s="39">
        <f>'[5]вспомогат'!I12</f>
        <v>67.23290024359461</v>
      </c>
      <c r="H13" s="35">
        <f>'[5]вспомогат'!J12</f>
        <v>-3349420.170000002</v>
      </c>
      <c r="I13" s="36">
        <f>'[5]вспомогат'!K12</f>
        <v>94.36685010031397</v>
      </c>
      <c r="J13" s="37">
        <f>'[5]вспомогат'!L12</f>
        <v>-2717040.740000002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100790192</v>
      </c>
      <c r="D14" s="38">
        <f>'[5]вспомогат'!D13</f>
        <v>21392025</v>
      </c>
      <c r="E14" s="33">
        <f>'[5]вспомогат'!G13</f>
        <v>93197943.14</v>
      </c>
      <c r="F14" s="38">
        <f>'[5]вспомогат'!H13</f>
        <v>13412992.730000004</v>
      </c>
      <c r="G14" s="39">
        <f>'[5]вспомогат'!I13</f>
        <v>62.70090246248312</v>
      </c>
      <c r="H14" s="35">
        <f>'[5]вспомогат'!J13</f>
        <v>-7979032.269999996</v>
      </c>
      <c r="I14" s="36">
        <f>'[5]вспомогат'!K13</f>
        <v>92.46727413715017</v>
      </c>
      <c r="J14" s="37">
        <f>'[5]вспомогат'!L13</f>
        <v>-7592248.859999999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54443400</v>
      </c>
      <c r="D15" s="38">
        <f>'[5]вспомогат'!D14</f>
        <v>11753200</v>
      </c>
      <c r="E15" s="33">
        <f>'[5]вспомогат'!G14</f>
        <v>52099511.13</v>
      </c>
      <c r="F15" s="38">
        <f>'[5]вспомогат'!H14</f>
        <v>8275343.510000005</v>
      </c>
      <c r="G15" s="39">
        <f>'[5]вспомогат'!I14</f>
        <v>70.40928011094856</v>
      </c>
      <c r="H15" s="35">
        <f>'[5]вспомогат'!J14</f>
        <v>-3477856.4899999946</v>
      </c>
      <c r="I15" s="36">
        <f>'[5]вспомогат'!K14</f>
        <v>95.69481540462206</v>
      </c>
      <c r="J15" s="37">
        <f>'[5]вспомогат'!L14</f>
        <v>-2343888.8699999973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9192890</v>
      </c>
      <c r="D16" s="38">
        <f>'[5]вспомогат'!D15</f>
        <v>2033850</v>
      </c>
      <c r="E16" s="33">
        <f>'[5]вспомогат'!G15</f>
        <v>8632038.34</v>
      </c>
      <c r="F16" s="38">
        <f>'[5]вспомогат'!H15</f>
        <v>1393750.0499999998</v>
      </c>
      <c r="G16" s="39">
        <f>'[5]вспомогат'!I15</f>
        <v>68.52767165720185</v>
      </c>
      <c r="H16" s="35">
        <f>'[5]вспомогат'!J15</f>
        <v>-640099.9500000002</v>
      </c>
      <c r="I16" s="36">
        <f>'[5]вспомогат'!K15</f>
        <v>93.89907134753054</v>
      </c>
      <c r="J16" s="37">
        <f>'[5]вспомогат'!L15</f>
        <v>-560851.6600000001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858116345</v>
      </c>
      <c r="D17" s="42">
        <f>SUM(D12:D16)</f>
        <v>182300175</v>
      </c>
      <c r="E17" s="42">
        <f>SUM(E12:E16)</f>
        <v>822069423.98</v>
      </c>
      <c r="F17" s="42">
        <f>SUM(F12:F16)</f>
        <v>128307014.64000005</v>
      </c>
      <c r="G17" s="43">
        <f>F17/D17*100</f>
        <v>70.38227727428131</v>
      </c>
      <c r="H17" s="42">
        <f>SUM(H12:H16)</f>
        <v>-53993160.359999955</v>
      </c>
      <c r="I17" s="44">
        <f>E17/C17*100</f>
        <v>95.7992967701833</v>
      </c>
      <c r="J17" s="42">
        <f>SUM(J12:J16)</f>
        <v>-36046921.01999998</v>
      </c>
    </row>
    <row r="18" spans="1:10" ht="20.25" customHeight="1">
      <c r="A18" s="32" t="s">
        <v>20</v>
      </c>
      <c r="B18" s="45">
        <f>'[5]вспомогат'!B16</f>
        <v>21208905</v>
      </c>
      <c r="C18" s="45">
        <f>'[5]вспомогат'!C16</f>
        <v>7642328</v>
      </c>
      <c r="D18" s="46">
        <f>'[5]вспомогат'!D16</f>
        <v>1457339</v>
      </c>
      <c r="E18" s="45">
        <f>'[5]вспомогат'!G16</f>
        <v>7549031.61</v>
      </c>
      <c r="F18" s="46">
        <f>'[5]вспомогат'!H16</f>
        <v>1200623.7000000002</v>
      </c>
      <c r="G18" s="47">
        <f>'[5]вспомогат'!I16</f>
        <v>82.38465449699763</v>
      </c>
      <c r="H18" s="48">
        <f>'[5]вспомогат'!J16</f>
        <v>-256715.2999999998</v>
      </c>
      <c r="I18" s="49">
        <f>'[5]вспомогат'!K16</f>
        <v>98.77921505070184</v>
      </c>
      <c r="J18" s="50">
        <f>'[5]вспомогат'!L16</f>
        <v>-93296.38999999966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29930733</v>
      </c>
      <c r="D19" s="38">
        <f>'[5]вспомогат'!D17</f>
        <v>6457835</v>
      </c>
      <c r="E19" s="33">
        <f>'[5]вспомогат'!G17</f>
        <v>30713786.37</v>
      </c>
      <c r="F19" s="38">
        <f>'[5]вспомогат'!H17</f>
        <v>4986998.400000002</v>
      </c>
      <c r="G19" s="39">
        <f>'[5]вспомогат'!I17</f>
        <v>77.22399844529943</v>
      </c>
      <c r="H19" s="35">
        <f>'[5]вспомогат'!J17</f>
        <v>-1470836.5999999978</v>
      </c>
      <c r="I19" s="36">
        <f>'[5]вспомогат'!K17</f>
        <v>102.61621848686433</v>
      </c>
      <c r="J19" s="37">
        <f>'[5]вспомогат'!L17</f>
        <v>783053.370000001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2494066</v>
      </c>
      <c r="D20" s="38">
        <f>'[5]вспомогат'!D18</f>
        <v>500725</v>
      </c>
      <c r="E20" s="33">
        <f>'[5]вспомогат'!G18</f>
        <v>3112997.79</v>
      </c>
      <c r="F20" s="38">
        <f>'[5]вспомогат'!H18</f>
        <v>389441.14000000013</v>
      </c>
      <c r="G20" s="39">
        <f>'[5]вспомогат'!I18</f>
        <v>77.7754535922912</v>
      </c>
      <c r="H20" s="35">
        <f>'[5]вспомогат'!J18</f>
        <v>-111283.85999999987</v>
      </c>
      <c r="I20" s="36">
        <f>'[5]вспомогат'!K18</f>
        <v>124.8161752736295</v>
      </c>
      <c r="J20" s="37">
        <f>'[5]вспомогат'!L18</f>
        <v>618931.79</v>
      </c>
    </row>
    <row r="21" spans="1:10" ht="12.75">
      <c r="A21" s="32" t="s">
        <v>23</v>
      </c>
      <c r="B21" s="33">
        <f>'[5]вспомогат'!B19</f>
        <v>16640854</v>
      </c>
      <c r="C21" s="33">
        <f>'[5]вспомогат'!C19</f>
        <v>5620453</v>
      </c>
      <c r="D21" s="38">
        <f>'[5]вспомогат'!D19</f>
        <v>1196287</v>
      </c>
      <c r="E21" s="33">
        <f>'[5]вспомогат'!G19</f>
        <v>6270512.51</v>
      </c>
      <c r="F21" s="38">
        <f>'[5]вспомогат'!H19</f>
        <v>805467.8799999999</v>
      </c>
      <c r="G21" s="39">
        <f>'[5]вспомогат'!I19</f>
        <v>67.33065560354663</v>
      </c>
      <c r="H21" s="35">
        <f>'[5]вспомогат'!J19</f>
        <v>-390819.1200000001</v>
      </c>
      <c r="I21" s="36">
        <f>'[5]вспомогат'!K19</f>
        <v>111.56596292149405</v>
      </c>
      <c r="J21" s="37">
        <f>'[5]вспомогат'!L19</f>
        <v>650059.5099999998</v>
      </c>
    </row>
    <row r="22" spans="1:10" ht="12.75">
      <c r="A22" s="32" t="s">
        <v>24</v>
      </c>
      <c r="B22" s="33">
        <f>'[5]вспомогат'!B20</f>
        <v>41051960</v>
      </c>
      <c r="C22" s="33">
        <f>'[5]вспомогат'!C20</f>
        <v>12876664</v>
      </c>
      <c r="D22" s="38">
        <f>'[5]вспомогат'!D20</f>
        <v>2836983</v>
      </c>
      <c r="E22" s="33">
        <f>'[5]вспомогат'!G20</f>
        <v>14008361.3</v>
      </c>
      <c r="F22" s="38">
        <f>'[5]вспомогат'!H20</f>
        <v>2383219.620000001</v>
      </c>
      <c r="G22" s="39">
        <f>'[5]вспомогат'!I20</f>
        <v>84.005424776955</v>
      </c>
      <c r="H22" s="35">
        <f>'[5]вспомогат'!J20</f>
        <v>-453763.37999999896</v>
      </c>
      <c r="I22" s="36">
        <f>'[5]вспомогат'!K20</f>
        <v>108.788746060315</v>
      </c>
      <c r="J22" s="37">
        <f>'[5]вспомогат'!L20</f>
        <v>1131697.3000000007</v>
      </c>
    </row>
    <row r="23" spans="1:10" ht="12.75">
      <c r="A23" s="32" t="s">
        <v>25</v>
      </c>
      <c r="B23" s="33">
        <f>'[5]вспомогат'!B21</f>
        <v>26172154</v>
      </c>
      <c r="C23" s="33">
        <f>'[5]вспомогат'!C21</f>
        <v>8357168</v>
      </c>
      <c r="D23" s="38">
        <f>'[5]вспомогат'!D21</f>
        <v>1758506</v>
      </c>
      <c r="E23" s="33">
        <f>'[5]вспомогат'!G21</f>
        <v>8773874.14</v>
      </c>
      <c r="F23" s="38">
        <f>'[5]вспомогат'!H21</f>
        <v>1340697.9700000007</v>
      </c>
      <c r="G23" s="39">
        <f>'[5]вспомогат'!I21</f>
        <v>76.24073901368553</v>
      </c>
      <c r="H23" s="35">
        <f>'[5]вспомогат'!J21</f>
        <v>-417808.02999999933</v>
      </c>
      <c r="I23" s="36">
        <f>'[5]вспомогат'!K21</f>
        <v>104.98621231498517</v>
      </c>
      <c r="J23" s="37">
        <f>'[5]вспомогат'!L21</f>
        <v>416706.1400000006</v>
      </c>
    </row>
    <row r="24" spans="1:10" ht="12.75">
      <c r="A24" s="32" t="s">
        <v>26</v>
      </c>
      <c r="B24" s="33">
        <f>'[5]вспомогат'!B22</f>
        <v>36134087</v>
      </c>
      <c r="C24" s="33">
        <f>'[5]вспомогат'!C22</f>
        <v>13206519</v>
      </c>
      <c r="D24" s="38">
        <f>'[5]вспомогат'!D22</f>
        <v>3319968</v>
      </c>
      <c r="E24" s="33">
        <f>'[5]вспомогат'!G22</f>
        <v>15149085.47</v>
      </c>
      <c r="F24" s="38">
        <f>'[5]вспомогат'!H22</f>
        <v>2905737.6500000004</v>
      </c>
      <c r="G24" s="39">
        <f>'[5]вспомогат'!I22</f>
        <v>87.523061969272</v>
      </c>
      <c r="H24" s="35">
        <f>'[5]вспомогат'!J22</f>
        <v>-414230.3499999996</v>
      </c>
      <c r="I24" s="36">
        <f>'[5]вспомогат'!K22</f>
        <v>114.70914833802912</v>
      </c>
      <c r="J24" s="37">
        <f>'[5]вспомогат'!L22</f>
        <v>1942566.4700000007</v>
      </c>
    </row>
    <row r="25" spans="1:10" ht="12.75">
      <c r="A25" s="32" t="s">
        <v>27</v>
      </c>
      <c r="B25" s="33">
        <f>'[5]вспомогат'!B23</f>
        <v>20529300</v>
      </c>
      <c r="C25" s="33">
        <f>'[5]вспомогат'!C23</f>
        <v>7359119</v>
      </c>
      <c r="D25" s="38">
        <f>'[5]вспомогат'!D23</f>
        <v>1641405</v>
      </c>
      <c r="E25" s="33">
        <f>'[5]вспомогат'!G23</f>
        <v>7344679.15</v>
      </c>
      <c r="F25" s="38">
        <f>'[5]вспомогат'!H23</f>
        <v>1073513.0300000003</v>
      </c>
      <c r="G25" s="39">
        <f>'[5]вспомогат'!I23</f>
        <v>65.40208114389809</v>
      </c>
      <c r="H25" s="35">
        <f>'[5]вспомогат'!J23</f>
        <v>-567891.9699999997</v>
      </c>
      <c r="I25" s="36">
        <f>'[5]вспомогат'!K23</f>
        <v>99.80378289846924</v>
      </c>
      <c r="J25" s="37">
        <f>'[5]вспомогат'!L23</f>
        <v>-14439.849999999627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6076045</v>
      </c>
      <c r="D26" s="38">
        <f>'[5]вспомогат'!D24</f>
        <v>1529098</v>
      </c>
      <c r="E26" s="33">
        <f>'[5]вспомогат'!G24</f>
        <v>7178564.19</v>
      </c>
      <c r="F26" s="38">
        <f>'[5]вспомогат'!H24</f>
        <v>1410205.29</v>
      </c>
      <c r="G26" s="39">
        <f>'[5]вспомогат'!I24</f>
        <v>92.22465074180988</v>
      </c>
      <c r="H26" s="35">
        <f>'[5]вспомогат'!J24</f>
        <v>-118892.70999999996</v>
      </c>
      <c r="I26" s="36">
        <f>'[5]вспомогат'!K24</f>
        <v>118.14534273528258</v>
      </c>
      <c r="J26" s="37">
        <f>'[5]вспомогат'!L24</f>
        <v>1102519.1900000004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8801362</v>
      </c>
      <c r="D27" s="38">
        <f>'[5]вспомогат'!D25</f>
        <v>1875940</v>
      </c>
      <c r="E27" s="33">
        <f>'[5]вспомогат'!G25</f>
        <v>10096131.19</v>
      </c>
      <c r="F27" s="38">
        <f>'[5]вспомогат'!H25</f>
        <v>1716406.1799999997</v>
      </c>
      <c r="G27" s="39">
        <f>'[5]вспомогат'!I25</f>
        <v>91.49579304242138</v>
      </c>
      <c r="H27" s="35">
        <f>'[5]вспомогат'!J25</f>
        <v>-159533.8200000003</v>
      </c>
      <c r="I27" s="36">
        <f>'[5]вспомогат'!K25</f>
        <v>114.71100938695625</v>
      </c>
      <c r="J27" s="37">
        <f>'[5]вспомогат'!L25</f>
        <v>1294769.1899999995</v>
      </c>
    </row>
    <row r="28" spans="1:10" ht="12.75">
      <c r="A28" s="32" t="s">
        <v>30</v>
      </c>
      <c r="B28" s="33">
        <f>'[5]вспомогат'!B26</f>
        <v>18276430</v>
      </c>
      <c r="C28" s="33">
        <f>'[5]вспомогат'!C26</f>
        <v>5917094</v>
      </c>
      <c r="D28" s="38">
        <f>'[5]вспомогат'!D26</f>
        <v>1231981</v>
      </c>
      <c r="E28" s="33">
        <f>'[5]вспомогат'!G26</f>
        <v>6288967.96</v>
      </c>
      <c r="F28" s="38">
        <f>'[5]вспомогат'!H26</f>
        <v>862296.6299999999</v>
      </c>
      <c r="G28" s="39">
        <f>'[5]вспомогат'!I26</f>
        <v>69.99268901062597</v>
      </c>
      <c r="H28" s="35">
        <f>'[5]вспомогат'!J26</f>
        <v>-369684.3700000001</v>
      </c>
      <c r="I28" s="36">
        <f>'[5]вспомогат'!K26</f>
        <v>106.28473977259783</v>
      </c>
      <c r="J28" s="37">
        <f>'[5]вспомогат'!L26</f>
        <v>371873.95999999996</v>
      </c>
    </row>
    <row r="29" spans="1:10" ht="12.75">
      <c r="A29" s="32" t="s">
        <v>31</v>
      </c>
      <c r="B29" s="33">
        <f>'[5]вспомогат'!B27</f>
        <v>15064900</v>
      </c>
      <c r="C29" s="33">
        <f>'[5]вспомогат'!C27</f>
        <v>4484951</v>
      </c>
      <c r="D29" s="38">
        <f>'[5]вспомогат'!D27</f>
        <v>975994</v>
      </c>
      <c r="E29" s="33">
        <f>'[5]вспомогат'!G27</f>
        <v>4862456.83</v>
      </c>
      <c r="F29" s="38">
        <f>'[5]вспомогат'!H27</f>
        <v>770936.96</v>
      </c>
      <c r="G29" s="39">
        <f>'[5]вспомогат'!I27</f>
        <v>78.98992821677182</v>
      </c>
      <c r="H29" s="35">
        <f>'[5]вспомогат'!J27</f>
        <v>-205057.04000000004</v>
      </c>
      <c r="I29" s="36">
        <f>'[5]вспомогат'!K27</f>
        <v>108.41716732245234</v>
      </c>
      <c r="J29" s="37">
        <f>'[5]вспомогат'!L27</f>
        <v>377505.8300000001</v>
      </c>
    </row>
    <row r="30" spans="1:10" ht="12.75">
      <c r="A30" s="32" t="s">
        <v>32</v>
      </c>
      <c r="B30" s="33">
        <f>'[5]вспомогат'!B28</f>
        <v>30060410</v>
      </c>
      <c r="C30" s="33">
        <f>'[5]вспомогат'!C28</f>
        <v>10016748</v>
      </c>
      <c r="D30" s="38">
        <f>'[5]вспомогат'!D28</f>
        <v>2044803</v>
      </c>
      <c r="E30" s="33">
        <f>'[5]вспомогат'!G28</f>
        <v>10658368.59</v>
      </c>
      <c r="F30" s="38">
        <f>'[5]вспомогат'!H28</f>
        <v>1401702.4399999995</v>
      </c>
      <c r="G30" s="39">
        <f>'[5]вспомогат'!I28</f>
        <v>68.54951014841036</v>
      </c>
      <c r="H30" s="35">
        <f>'[5]вспомогат'!J28</f>
        <v>-643100.5600000005</v>
      </c>
      <c r="I30" s="36">
        <f>'[5]вспомогат'!K28</f>
        <v>106.40547800543649</v>
      </c>
      <c r="J30" s="37">
        <f>'[5]вспомогат'!L28</f>
        <v>641620.5899999999</v>
      </c>
    </row>
    <row r="31" spans="1:10" ht="12.75">
      <c r="A31" s="32" t="s">
        <v>33</v>
      </c>
      <c r="B31" s="33">
        <f>'[5]вспомогат'!B29</f>
        <v>52087142</v>
      </c>
      <c r="C31" s="33">
        <f>'[5]вспомогат'!C29</f>
        <v>19008584</v>
      </c>
      <c r="D31" s="38">
        <f>'[5]вспомогат'!D29</f>
        <v>3926508</v>
      </c>
      <c r="E31" s="33">
        <f>'[5]вспомогат'!G29</f>
        <v>21303775.44</v>
      </c>
      <c r="F31" s="38">
        <f>'[5]вспомогат'!H29</f>
        <v>3837491.0199999996</v>
      </c>
      <c r="G31" s="39">
        <f>'[5]вспомогат'!I29</f>
        <v>97.73292248481347</v>
      </c>
      <c r="H31" s="35">
        <f>'[5]вспомогат'!J29</f>
        <v>-89016.98000000045</v>
      </c>
      <c r="I31" s="36">
        <f>'[5]вспомогат'!K29</f>
        <v>112.07449981545182</v>
      </c>
      <c r="J31" s="37">
        <f>'[5]вспомогат'!L29</f>
        <v>2295191.4400000013</v>
      </c>
    </row>
    <row r="32" spans="1:10" ht="12.75">
      <c r="A32" s="32" t="s">
        <v>34</v>
      </c>
      <c r="B32" s="33">
        <f>'[5]вспомогат'!B30</f>
        <v>22792722</v>
      </c>
      <c r="C32" s="33">
        <f>'[5]вспомогат'!C30</f>
        <v>7123662</v>
      </c>
      <c r="D32" s="38">
        <f>'[5]вспомогат'!D30</f>
        <v>1667161</v>
      </c>
      <c r="E32" s="33">
        <f>'[5]вспомогат'!G30</f>
        <v>7883814.66</v>
      </c>
      <c r="F32" s="38">
        <f>'[5]вспомогат'!H30</f>
        <v>1270182.92</v>
      </c>
      <c r="G32" s="39">
        <f>'[5]вспомогат'!I30</f>
        <v>76.18837772716613</v>
      </c>
      <c r="H32" s="35">
        <f>'[5]вспомогат'!J30</f>
        <v>-396978.0800000001</v>
      </c>
      <c r="I32" s="36">
        <f>'[5]вспомогат'!K30</f>
        <v>110.67081312953928</v>
      </c>
      <c r="J32" s="37">
        <f>'[5]вспомогат'!L30</f>
        <v>760152.6600000001</v>
      </c>
    </row>
    <row r="33" spans="1:10" ht="12.75">
      <c r="A33" s="32" t="s">
        <v>35</v>
      </c>
      <c r="B33" s="33">
        <f>'[5]вспомогат'!B31</f>
        <v>25557891</v>
      </c>
      <c r="C33" s="33">
        <f>'[5]вспомогат'!C31</f>
        <v>8207546</v>
      </c>
      <c r="D33" s="38">
        <f>'[5]вспомогат'!D31</f>
        <v>1941039</v>
      </c>
      <c r="E33" s="33">
        <f>'[5]вспомогат'!G31</f>
        <v>7882882.79</v>
      </c>
      <c r="F33" s="38">
        <f>'[5]вспомогат'!H31</f>
        <v>1257777.0999999996</v>
      </c>
      <c r="G33" s="39">
        <f>'[5]вспомогат'!I31</f>
        <v>64.79916683796667</v>
      </c>
      <c r="H33" s="35">
        <f>'[5]вспомогат'!J31</f>
        <v>-683261.9000000004</v>
      </c>
      <c r="I33" s="36">
        <f>'[5]вспомогат'!K31</f>
        <v>96.04433273965202</v>
      </c>
      <c r="J33" s="37">
        <f>'[5]вспомогат'!L31</f>
        <v>-324663.20999999996</v>
      </c>
    </row>
    <row r="34" spans="1:10" ht="12.75">
      <c r="A34" s="32" t="s">
        <v>36</v>
      </c>
      <c r="B34" s="33">
        <f>'[5]вспомогат'!B32</f>
        <v>8211731</v>
      </c>
      <c r="C34" s="33">
        <f>'[5]вспомогат'!C32</f>
        <v>2542464</v>
      </c>
      <c r="D34" s="38">
        <f>'[5]вспомогат'!D32</f>
        <v>563572</v>
      </c>
      <c r="E34" s="33">
        <f>'[5]вспомогат'!G32</f>
        <v>3001933.85</v>
      </c>
      <c r="F34" s="38">
        <f>'[5]вспомогат'!H32</f>
        <v>511681.28000000026</v>
      </c>
      <c r="G34" s="39">
        <f>'[5]вспомогат'!I32</f>
        <v>90.79253050187026</v>
      </c>
      <c r="H34" s="35">
        <f>'[5]вспомогат'!J32</f>
        <v>-51890.71999999974</v>
      </c>
      <c r="I34" s="36">
        <f>'[5]вспомогат'!K32</f>
        <v>118.07183307216937</v>
      </c>
      <c r="J34" s="37">
        <f>'[5]вспомогат'!L32</f>
        <v>459469.8500000001</v>
      </c>
    </row>
    <row r="35" spans="1:10" ht="12.75">
      <c r="A35" s="32" t="s">
        <v>37</v>
      </c>
      <c r="B35" s="33">
        <f>'[5]вспомогат'!B33</f>
        <v>19014420</v>
      </c>
      <c r="C35" s="33">
        <f>'[5]вспомогат'!C33</f>
        <v>6642565</v>
      </c>
      <c r="D35" s="38">
        <f>'[5]вспомогат'!D33</f>
        <v>1538937</v>
      </c>
      <c r="E35" s="33">
        <f>'[5]вспомогат'!G33</f>
        <v>8652015.22</v>
      </c>
      <c r="F35" s="38">
        <f>'[5]вспомогат'!H33</f>
        <v>1309253.3800000008</v>
      </c>
      <c r="G35" s="39">
        <f>'[5]вспомогат'!I33</f>
        <v>85.07517721648131</v>
      </c>
      <c r="H35" s="35">
        <f>'[5]вспомогат'!J33</f>
        <v>-229683.61999999918</v>
      </c>
      <c r="I35" s="36">
        <f>'[5]вспомогат'!K33</f>
        <v>130.25111865672375</v>
      </c>
      <c r="J35" s="37">
        <f>'[5]вспомогат'!L33</f>
        <v>2009450.2200000007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4877659</v>
      </c>
      <c r="D36" s="38">
        <f>'[5]вспомогат'!D34</f>
        <v>998789</v>
      </c>
      <c r="E36" s="33">
        <f>'[5]вспомогат'!G34</f>
        <v>5509630.27</v>
      </c>
      <c r="F36" s="38">
        <f>'[5]вспомогат'!H34</f>
        <v>913121.8799999999</v>
      </c>
      <c r="G36" s="39">
        <f>'[5]вспомогат'!I34</f>
        <v>91.42290113327238</v>
      </c>
      <c r="H36" s="35">
        <f>'[5]вспомогат'!J34</f>
        <v>-85667.12000000011</v>
      </c>
      <c r="I36" s="36">
        <f>'[5]вспомогат'!K34</f>
        <v>112.95644631984318</v>
      </c>
      <c r="J36" s="37">
        <f>'[5]вспомогат'!L34</f>
        <v>631971.2699999996</v>
      </c>
    </row>
    <row r="37" spans="1:10" ht="12.75">
      <c r="A37" s="32" t="s">
        <v>39</v>
      </c>
      <c r="B37" s="33">
        <f>'[5]вспомогат'!B35</f>
        <v>36730160</v>
      </c>
      <c r="C37" s="33">
        <f>'[5]вспомогат'!C35</f>
        <v>12210314</v>
      </c>
      <c r="D37" s="38">
        <f>'[5]вспомогат'!D35</f>
        <v>3367114</v>
      </c>
      <c r="E37" s="33">
        <f>'[5]вспомогат'!G35</f>
        <v>11974000.6</v>
      </c>
      <c r="F37" s="38">
        <f>'[5]вспомогат'!H35</f>
        <v>1651747.0899999999</v>
      </c>
      <c r="G37" s="39">
        <f>'[5]вспомогат'!I35</f>
        <v>49.05527671471771</v>
      </c>
      <c r="H37" s="35">
        <f>'[5]вспомогат'!J35</f>
        <v>-1715366.9100000001</v>
      </c>
      <c r="I37" s="36">
        <f>'[5]вспомогат'!K35</f>
        <v>98.06464108949204</v>
      </c>
      <c r="J37" s="37">
        <f>'[5]вспомогат'!L35</f>
        <v>-236313.40000000037</v>
      </c>
    </row>
    <row r="38" spans="1:10" ht="18.75" customHeight="1">
      <c r="A38" s="51" t="s">
        <v>40</v>
      </c>
      <c r="B38" s="42">
        <f>SUM(B18:B37)</f>
        <v>545404485</v>
      </c>
      <c r="C38" s="42">
        <f>SUM(C18:C37)</f>
        <v>183396044</v>
      </c>
      <c r="D38" s="42">
        <f>SUM(D18:D37)</f>
        <v>40829984</v>
      </c>
      <c r="E38" s="42">
        <f>SUM(E18:E37)</f>
        <v>198214869.92999998</v>
      </c>
      <c r="F38" s="42">
        <f>SUM(F18:F37)</f>
        <v>31998501.560000002</v>
      </c>
      <c r="G38" s="43">
        <f>F38/D38*100</f>
        <v>78.37010555771955</v>
      </c>
      <c r="H38" s="42">
        <f>SUM(H18:H37)</f>
        <v>-8831482.439999996</v>
      </c>
      <c r="I38" s="44">
        <f>E38/C38*100</f>
        <v>108.08023205233368</v>
      </c>
      <c r="J38" s="42">
        <f>SUM(J18:J37)</f>
        <v>14818825.930000005</v>
      </c>
    </row>
    <row r="39" spans="1:10" ht="20.25" customHeight="1">
      <c r="A39" s="52" t="s">
        <v>41</v>
      </c>
      <c r="B39" s="53">
        <f>'[5]вспомогат'!B36</f>
        <v>3626661424</v>
      </c>
      <c r="C39" s="53">
        <f>'[5]вспомогат'!C36</f>
        <v>1365476539</v>
      </c>
      <c r="D39" s="53">
        <f>'[5]вспомогат'!D36</f>
        <v>301154419</v>
      </c>
      <c r="E39" s="53">
        <f>'[5]вспомогат'!G36</f>
        <v>1348192765.05</v>
      </c>
      <c r="F39" s="53">
        <f>'[5]вспомогат'!H36</f>
        <v>232332599.72</v>
      </c>
      <c r="G39" s="54">
        <f>'[5]вспомогат'!I36</f>
        <v>77.14733208679897</v>
      </c>
      <c r="H39" s="53">
        <f>'[5]вспомогат'!J36</f>
        <v>-68821819.27999996</v>
      </c>
      <c r="I39" s="54">
        <f>'[5]вспомогат'!K36</f>
        <v>98.73423135027586</v>
      </c>
      <c r="J39" s="53">
        <f>'[5]вспомогат'!L36</f>
        <v>-17283773.949999996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25.05.2012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2012-05-28T05:42:48Z</dcterms:created>
  <dcterms:modified xsi:type="dcterms:W3CDTF">2012-05-28T05:44:09Z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