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<sst xmlns="http://schemas.openxmlformats.org/spreadsheetml/2006/main" count="47" uniqueCount="42">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</sst>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106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01.06.2012</v>
          </cell>
        </row>
        <row r="6">
          <cell r="G6" t="str">
            <v>Фактично надійшло на 01.06.2012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840329600</v>
          </cell>
          <cell r="C10">
            <v>388292380</v>
          </cell>
          <cell r="D10">
            <v>64328230</v>
          </cell>
          <cell r="G10">
            <v>340881283.11</v>
          </cell>
          <cell r="H10">
            <v>1208062.8100000024</v>
          </cell>
          <cell r="I10">
            <v>1.8779668117714452</v>
          </cell>
          <cell r="J10">
            <v>-63120167.19</v>
          </cell>
          <cell r="K10">
            <v>87.78984617467898</v>
          </cell>
          <cell r="L10">
            <v>-47411096.889999986</v>
          </cell>
        </row>
        <row r="11">
          <cell r="B11">
            <v>1702276100</v>
          </cell>
          <cell r="C11">
            <v>784617500</v>
          </cell>
          <cell r="D11">
            <v>139160700</v>
          </cell>
          <cell r="G11">
            <v>672183646.25</v>
          </cell>
          <cell r="H11">
            <v>2808552.2599999905</v>
          </cell>
          <cell r="I11">
            <v>2.0182079135847912</v>
          </cell>
          <cell r="J11">
            <v>-136352147.74</v>
          </cell>
          <cell r="K11">
            <v>85.67023374446785</v>
          </cell>
          <cell r="L11">
            <v>-112433853.75</v>
          </cell>
        </row>
        <row r="12">
          <cell r="B12">
            <v>136403523</v>
          </cell>
          <cell r="C12">
            <v>60540748</v>
          </cell>
          <cell r="D12">
            <v>12307685</v>
          </cell>
          <cell r="G12">
            <v>48711948.65</v>
          </cell>
          <cell r="H12">
            <v>222268.7100000009</v>
          </cell>
          <cell r="I12">
            <v>1.8059343410235222</v>
          </cell>
          <cell r="J12">
            <v>-12085416.29</v>
          </cell>
          <cell r="K12">
            <v>80.46142517102696</v>
          </cell>
          <cell r="L12">
            <v>-11828799.350000001</v>
          </cell>
        </row>
        <row r="13">
          <cell r="B13">
            <v>233112616</v>
          </cell>
          <cell r="C13">
            <v>120823142</v>
          </cell>
          <cell r="D13">
            <v>22732950</v>
          </cell>
          <cell r="G13">
            <v>98443785.98</v>
          </cell>
          <cell r="H13">
            <v>231427.76000000536</v>
          </cell>
          <cell r="I13">
            <v>1.0180278406454304</v>
          </cell>
          <cell r="J13">
            <v>-22501522.239999995</v>
          </cell>
          <cell r="K13">
            <v>81.47759142035886</v>
          </cell>
          <cell r="L13">
            <v>-22379356.019999996</v>
          </cell>
        </row>
        <row r="14">
          <cell r="B14">
            <v>142566500</v>
          </cell>
          <cell r="C14">
            <v>67425300</v>
          </cell>
          <cell r="D14">
            <v>13411900</v>
          </cell>
          <cell r="G14">
            <v>55588055.21</v>
          </cell>
          <cell r="H14">
            <v>155959.2400000021</v>
          </cell>
          <cell r="I14">
            <v>1.1628422520299293</v>
          </cell>
          <cell r="J14">
            <v>-13255940.759999998</v>
          </cell>
          <cell r="K14">
            <v>82.44391231481359</v>
          </cell>
          <cell r="L14">
            <v>-11837244.79</v>
          </cell>
        </row>
        <row r="15">
          <cell r="B15">
            <v>26568600</v>
          </cell>
          <cell r="C15">
            <v>11204820</v>
          </cell>
          <cell r="D15">
            <v>2081930</v>
          </cell>
          <cell r="G15">
            <v>9176471.1</v>
          </cell>
          <cell r="H15">
            <v>29234.990000000224</v>
          </cell>
          <cell r="I15">
            <v>1.4042254062336497</v>
          </cell>
          <cell r="J15">
            <v>-2052695.0099999998</v>
          </cell>
          <cell r="K15">
            <v>81.89753249048178</v>
          </cell>
          <cell r="L15">
            <v>-2028348.9000000004</v>
          </cell>
        </row>
        <row r="16">
          <cell r="B16">
            <v>21208905</v>
          </cell>
          <cell r="C16">
            <v>9171779</v>
          </cell>
          <cell r="D16">
            <v>1529451</v>
          </cell>
          <cell r="G16">
            <v>8158190.59</v>
          </cell>
          <cell r="H16">
            <v>10818.78000000026</v>
          </cell>
          <cell r="I16">
            <v>0.7073636226332364</v>
          </cell>
          <cell r="J16">
            <v>-1518632.2199999997</v>
          </cell>
          <cell r="K16">
            <v>88.94883522596871</v>
          </cell>
          <cell r="L16">
            <v>-1013588.4100000001</v>
          </cell>
        </row>
        <row r="17">
          <cell r="B17">
            <v>85042555</v>
          </cell>
          <cell r="C17">
            <v>37125118</v>
          </cell>
          <cell r="D17">
            <v>7194385</v>
          </cell>
          <cell r="G17">
            <v>32350376.99</v>
          </cell>
          <cell r="H17">
            <v>38975.539999999106</v>
          </cell>
          <cell r="I17">
            <v>0.5417494337597878</v>
          </cell>
          <cell r="J17">
            <v>-7155409.460000001</v>
          </cell>
          <cell r="K17">
            <v>87.13878563295071</v>
          </cell>
          <cell r="L17">
            <v>-4774741.010000002</v>
          </cell>
        </row>
        <row r="18">
          <cell r="B18">
            <v>7959275</v>
          </cell>
          <cell r="C18">
            <v>3049809</v>
          </cell>
          <cell r="D18">
            <v>555743</v>
          </cell>
          <cell r="G18">
            <v>3271274.11</v>
          </cell>
          <cell r="H18">
            <v>5286.589999999851</v>
          </cell>
          <cell r="I18">
            <v>0.9512652431069489</v>
          </cell>
          <cell r="J18">
            <v>-550456.4100000001</v>
          </cell>
          <cell r="K18">
            <v>107.26160589072956</v>
          </cell>
          <cell r="L18">
            <v>221465.10999999987</v>
          </cell>
        </row>
        <row r="19">
          <cell r="B19">
            <v>16640854</v>
          </cell>
          <cell r="C19">
            <v>6881342</v>
          </cell>
          <cell r="D19">
            <v>1269789</v>
          </cell>
          <cell r="G19">
            <v>6734964.79</v>
          </cell>
          <cell r="H19">
            <v>31014.709999999963</v>
          </cell>
          <cell r="I19">
            <v>2.442508952274745</v>
          </cell>
          <cell r="J19">
            <v>-1238774.29</v>
          </cell>
          <cell r="K19">
            <v>97.87283919328527</v>
          </cell>
          <cell r="L19">
            <v>-146377.20999999996</v>
          </cell>
        </row>
        <row r="20">
          <cell r="B20">
            <v>41051960</v>
          </cell>
          <cell r="C20">
            <v>16291856</v>
          </cell>
          <cell r="D20">
            <v>3416018</v>
          </cell>
          <cell r="G20">
            <v>14875203.25</v>
          </cell>
          <cell r="H20">
            <v>46220.699999999255</v>
          </cell>
          <cell r="I20">
            <v>1.3530578585944002</v>
          </cell>
          <cell r="J20">
            <v>-3369797.3000000007</v>
          </cell>
          <cell r="K20">
            <v>91.3045343022919</v>
          </cell>
          <cell r="L20">
            <v>-1416652.75</v>
          </cell>
        </row>
        <row r="21">
          <cell r="B21">
            <v>26172154</v>
          </cell>
          <cell r="C21">
            <v>10682276</v>
          </cell>
          <cell r="D21">
            <v>2325108</v>
          </cell>
          <cell r="G21">
            <v>9541719.14</v>
          </cell>
          <cell r="H21">
            <v>25240.04000000097</v>
          </cell>
          <cell r="I21">
            <v>1.085542693070643</v>
          </cell>
          <cell r="J21">
            <v>-2299867.959999999</v>
          </cell>
          <cell r="K21">
            <v>89.322904032811</v>
          </cell>
          <cell r="L21">
            <v>-1140556.8599999994</v>
          </cell>
        </row>
        <row r="22">
          <cell r="B22">
            <v>36134087</v>
          </cell>
          <cell r="C22">
            <v>15728158</v>
          </cell>
          <cell r="D22">
            <v>2521639</v>
          </cell>
          <cell r="G22">
            <v>15848321.63</v>
          </cell>
          <cell r="H22">
            <v>24642.860000001267</v>
          </cell>
          <cell r="I22">
            <v>0.9772556658586445</v>
          </cell>
          <cell r="J22">
            <v>-2496996.1399999987</v>
          </cell>
          <cell r="K22">
            <v>100.76400319732292</v>
          </cell>
          <cell r="L22">
            <v>120163.63000000082</v>
          </cell>
        </row>
        <row r="23">
          <cell r="B23">
            <v>20529300</v>
          </cell>
          <cell r="C23">
            <v>9203769</v>
          </cell>
          <cell r="D23">
            <v>1844650</v>
          </cell>
          <cell r="G23">
            <v>8206366.2</v>
          </cell>
          <cell r="H23">
            <v>16546.12999999989</v>
          </cell>
          <cell r="I23">
            <v>0.8969793727807382</v>
          </cell>
          <cell r="J23">
            <v>-1828103.87</v>
          </cell>
          <cell r="K23">
            <v>89.16310481064878</v>
          </cell>
          <cell r="L23">
            <v>-997402.7999999998</v>
          </cell>
        </row>
        <row r="24">
          <cell r="B24">
            <v>20720239</v>
          </cell>
          <cell r="C24">
            <v>7456301</v>
          </cell>
          <cell r="D24">
            <v>1380256</v>
          </cell>
          <cell r="G24">
            <v>7569092.92</v>
          </cell>
          <cell r="H24">
            <v>9000.490000000224</v>
          </cell>
          <cell r="I24">
            <v>0.6520884531565321</v>
          </cell>
          <cell r="J24">
            <v>-1371255.5099999998</v>
          </cell>
          <cell r="K24">
            <v>101.51270609917707</v>
          </cell>
          <cell r="L24">
            <v>112791.91999999993</v>
          </cell>
        </row>
        <row r="25">
          <cell r="B25">
            <v>27450300</v>
          </cell>
          <cell r="C25">
            <v>11352307</v>
          </cell>
          <cell r="D25">
            <v>2007945</v>
          </cell>
          <cell r="G25">
            <v>10868533.88</v>
          </cell>
          <cell r="H25">
            <v>31647.950000001118</v>
          </cell>
          <cell r="I25">
            <v>1.5761362985540501</v>
          </cell>
          <cell r="J25">
            <v>-1976297.0499999989</v>
          </cell>
          <cell r="K25">
            <v>95.73854794448388</v>
          </cell>
          <cell r="L25">
            <v>-483773.1199999992</v>
          </cell>
        </row>
        <row r="26">
          <cell r="B26">
            <v>18276430</v>
          </cell>
          <cell r="C26">
            <v>7335730</v>
          </cell>
          <cell r="D26">
            <v>1418636</v>
          </cell>
          <cell r="G26">
            <v>6842580.77</v>
          </cell>
          <cell r="H26">
            <v>54575.55999999959</v>
          </cell>
          <cell r="I26">
            <v>3.8470446259646303</v>
          </cell>
          <cell r="J26">
            <v>-1364060.4400000004</v>
          </cell>
          <cell r="K26">
            <v>93.27743482925352</v>
          </cell>
          <cell r="L26">
            <v>-493149.23000000045</v>
          </cell>
        </row>
        <row r="27">
          <cell r="B27">
            <v>15064900</v>
          </cell>
          <cell r="C27">
            <v>5601394</v>
          </cell>
          <cell r="D27">
            <v>1111443</v>
          </cell>
          <cell r="G27">
            <v>5192952.82</v>
          </cell>
          <cell r="H27">
            <v>10157.28000000026</v>
          </cell>
          <cell r="I27">
            <v>0.9138822233798999</v>
          </cell>
          <cell r="J27">
            <v>-1101285.7199999997</v>
          </cell>
          <cell r="K27">
            <v>92.70822263172347</v>
          </cell>
          <cell r="L27">
            <v>-408441.1799999997</v>
          </cell>
        </row>
        <row r="28">
          <cell r="B28">
            <v>30060410</v>
          </cell>
          <cell r="C28">
            <v>12496241</v>
          </cell>
          <cell r="D28">
            <v>2306129</v>
          </cell>
          <cell r="G28">
            <v>11341473.03</v>
          </cell>
          <cell r="H28">
            <v>17164.89999999851</v>
          </cell>
          <cell r="I28">
            <v>0.744316558180332</v>
          </cell>
          <cell r="J28">
            <v>-2288964.1000000015</v>
          </cell>
          <cell r="K28">
            <v>90.75907730972858</v>
          </cell>
          <cell r="L28">
            <v>-1154767.9700000007</v>
          </cell>
        </row>
        <row r="29">
          <cell r="B29">
            <v>52087142</v>
          </cell>
          <cell r="C29">
            <v>22964690</v>
          </cell>
          <cell r="D29">
            <v>3956106</v>
          </cell>
          <cell r="G29">
            <v>22437989.38</v>
          </cell>
          <cell r="H29">
            <v>37015.66999999806</v>
          </cell>
          <cell r="I29">
            <v>0.9356592063002878</v>
          </cell>
          <cell r="J29">
            <v>-3919090.330000002</v>
          </cell>
          <cell r="K29">
            <v>97.70647624679452</v>
          </cell>
          <cell r="L29">
            <v>-526700.620000001</v>
          </cell>
        </row>
        <row r="30">
          <cell r="B30">
            <v>22792722</v>
          </cell>
          <cell r="C30">
            <v>8990911</v>
          </cell>
          <cell r="D30">
            <v>1867249</v>
          </cell>
          <cell r="G30">
            <v>8476461.63</v>
          </cell>
          <cell r="H30">
            <v>14554.440000001341</v>
          </cell>
          <cell r="I30">
            <v>0.7794589794934335</v>
          </cell>
          <cell r="J30">
            <v>-1852694.5599999987</v>
          </cell>
          <cell r="K30">
            <v>94.27811742325112</v>
          </cell>
          <cell r="L30">
            <v>-514449.3699999992</v>
          </cell>
        </row>
        <row r="31">
          <cell r="B31">
            <v>25557891</v>
          </cell>
          <cell r="C31">
            <v>10127094</v>
          </cell>
          <cell r="D31">
            <v>1999486</v>
          </cell>
          <cell r="G31">
            <v>8642313.9</v>
          </cell>
          <cell r="H31">
            <v>22857.66000000015</v>
          </cell>
          <cell r="I31">
            <v>1.1431767964366917</v>
          </cell>
          <cell r="J31">
            <v>-1976628.3399999999</v>
          </cell>
          <cell r="K31">
            <v>85.33853739285921</v>
          </cell>
          <cell r="L31">
            <v>-1484780.0999999996</v>
          </cell>
        </row>
        <row r="32">
          <cell r="B32">
            <v>8211731</v>
          </cell>
          <cell r="C32">
            <v>3133485</v>
          </cell>
          <cell r="D32">
            <v>591021</v>
          </cell>
          <cell r="G32">
            <v>3171413.64</v>
          </cell>
          <cell r="H32">
            <v>23965.290000000037</v>
          </cell>
          <cell r="I32">
            <v>4.054896526519369</v>
          </cell>
          <cell r="J32">
            <v>-567055.71</v>
          </cell>
          <cell r="K32">
            <v>101.21042992067937</v>
          </cell>
          <cell r="L32">
            <v>37928.64000000013</v>
          </cell>
        </row>
        <row r="33">
          <cell r="B33">
            <v>19014420</v>
          </cell>
          <cell r="C33">
            <v>8111221</v>
          </cell>
          <cell r="D33">
            <v>1477656</v>
          </cell>
          <cell r="G33">
            <v>9045669.58</v>
          </cell>
          <cell r="H33">
            <v>23577.949999999255</v>
          </cell>
          <cell r="I33">
            <v>1.5956318656033106</v>
          </cell>
          <cell r="J33">
            <v>-1454078.0500000007</v>
          </cell>
          <cell r="K33">
            <v>111.52044285317832</v>
          </cell>
          <cell r="L33">
            <v>934448.5800000001</v>
          </cell>
        </row>
        <row r="34">
          <cell r="B34">
            <v>14699050</v>
          </cell>
          <cell r="C34">
            <v>5930743</v>
          </cell>
          <cell r="D34">
            <v>1053084</v>
          </cell>
          <cell r="G34">
            <v>5959824.29</v>
          </cell>
          <cell r="H34">
            <v>22339.03000000026</v>
          </cell>
          <cell r="I34">
            <v>2.1212961169289684</v>
          </cell>
          <cell r="J34">
            <v>-1030744.9699999997</v>
          </cell>
          <cell r="K34">
            <v>100.49034817391345</v>
          </cell>
          <cell r="L34">
            <v>29081.290000000037</v>
          </cell>
        </row>
        <row r="35">
          <cell r="B35">
            <v>36730160</v>
          </cell>
          <cell r="C35">
            <v>15341249</v>
          </cell>
          <cell r="D35">
            <v>3223735</v>
          </cell>
          <cell r="G35">
            <v>13051705.49</v>
          </cell>
          <cell r="H35">
            <v>86310.12000000104</v>
          </cell>
          <cell r="I35">
            <v>2.6773329693663106</v>
          </cell>
          <cell r="J35">
            <v>-3137424.879999999</v>
          </cell>
          <cell r="K35">
            <v>85.07589890497182</v>
          </cell>
          <cell r="L35">
            <v>-2289543.51</v>
          </cell>
        </row>
        <row r="36">
          <cell r="B36">
            <v>3626661424</v>
          </cell>
          <cell r="C36">
            <v>1659879363</v>
          </cell>
          <cell r="D36">
            <v>297072924</v>
          </cell>
          <cell r="G36">
            <v>1436571618.3300004</v>
          </cell>
          <cell r="H36">
            <v>5207417.460000002</v>
          </cell>
          <cell r="I36">
            <v>1.7529088110365798</v>
          </cell>
          <cell r="J36">
            <v>-291865506.53999996</v>
          </cell>
          <cell r="K36">
            <v>86.5467485380141</v>
          </cell>
          <cell r="L36">
            <v>-223307744.67000002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2" sqref="A2:J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01.06.2012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01.06.2012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20" t="s">
        <v>10</v>
      </c>
      <c r="F8" s="21" t="str">
        <f>'[5]вспомогат'!H8</f>
        <v>за червень</v>
      </c>
      <c r="G8" s="22" t="str">
        <f>'[5]вспомогат'!I8</f>
        <v>за червень</v>
      </c>
      <c r="H8" s="23"/>
      <c r="I8" s="22" t="str">
        <f>'[5]вспомогат'!K8</f>
        <v>за 6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388292380</v>
      </c>
      <c r="D10" s="33">
        <f>'[5]вспомогат'!D10</f>
        <v>64328230</v>
      </c>
      <c r="E10" s="33">
        <f>'[5]вспомогат'!G10</f>
        <v>340881283.11</v>
      </c>
      <c r="F10" s="33">
        <f>'[5]вспомогат'!H10</f>
        <v>1208062.8100000024</v>
      </c>
      <c r="G10" s="34">
        <f>'[5]вспомогат'!I10</f>
        <v>1.8779668117714452</v>
      </c>
      <c r="H10" s="35">
        <f>'[5]вспомогат'!J10</f>
        <v>-63120167.19</v>
      </c>
      <c r="I10" s="36">
        <f>'[5]вспомогат'!K10</f>
        <v>87.78984617467898</v>
      </c>
      <c r="J10" s="37">
        <f>'[5]вспомогат'!L10</f>
        <v>-47411096.889999986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784617500</v>
      </c>
      <c r="D12" s="38">
        <f>'[5]вспомогат'!D11</f>
        <v>139160700</v>
      </c>
      <c r="E12" s="33">
        <f>'[5]вспомогат'!G11</f>
        <v>672183646.25</v>
      </c>
      <c r="F12" s="38">
        <f>'[5]вспомогат'!H11</f>
        <v>2808552.2599999905</v>
      </c>
      <c r="G12" s="39">
        <f>'[5]вспомогат'!I11</f>
        <v>2.0182079135847912</v>
      </c>
      <c r="H12" s="35">
        <f>'[5]вспомогат'!J11</f>
        <v>-136352147.74</v>
      </c>
      <c r="I12" s="36">
        <f>'[5]вспомогат'!K11</f>
        <v>85.67023374446785</v>
      </c>
      <c r="J12" s="37">
        <f>'[5]вспомогат'!L11</f>
        <v>-112433853.75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60540748</v>
      </c>
      <c r="D13" s="38">
        <f>'[5]вспомогат'!D12</f>
        <v>12307685</v>
      </c>
      <c r="E13" s="33">
        <f>'[5]вспомогат'!G12</f>
        <v>48711948.65</v>
      </c>
      <c r="F13" s="38">
        <f>'[5]вспомогат'!H12</f>
        <v>222268.7100000009</v>
      </c>
      <c r="G13" s="39">
        <f>'[5]вспомогат'!I12</f>
        <v>1.8059343410235222</v>
      </c>
      <c r="H13" s="35">
        <f>'[5]вспомогат'!J12</f>
        <v>-12085416.29</v>
      </c>
      <c r="I13" s="36">
        <f>'[5]вспомогат'!K12</f>
        <v>80.46142517102696</v>
      </c>
      <c r="J13" s="37">
        <f>'[5]вспомогат'!L12</f>
        <v>-11828799.350000001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120823142</v>
      </c>
      <c r="D14" s="38">
        <f>'[5]вспомогат'!D13</f>
        <v>22732950</v>
      </c>
      <c r="E14" s="33">
        <f>'[5]вспомогат'!G13</f>
        <v>98443785.98</v>
      </c>
      <c r="F14" s="38">
        <f>'[5]вспомогат'!H13</f>
        <v>231427.76000000536</v>
      </c>
      <c r="G14" s="39">
        <f>'[5]вспомогат'!I13</f>
        <v>1.0180278406454304</v>
      </c>
      <c r="H14" s="35">
        <f>'[5]вспомогат'!J13</f>
        <v>-22501522.239999995</v>
      </c>
      <c r="I14" s="36">
        <f>'[5]вспомогат'!K13</f>
        <v>81.47759142035886</v>
      </c>
      <c r="J14" s="37">
        <f>'[5]вспомогат'!L13</f>
        <v>-22379356.019999996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67425300</v>
      </c>
      <c r="D15" s="38">
        <f>'[5]вспомогат'!D14</f>
        <v>13411900</v>
      </c>
      <c r="E15" s="33">
        <f>'[5]вспомогат'!G14</f>
        <v>55588055.21</v>
      </c>
      <c r="F15" s="38">
        <f>'[5]вспомогат'!H14</f>
        <v>155959.2400000021</v>
      </c>
      <c r="G15" s="39">
        <f>'[5]вспомогат'!I14</f>
        <v>1.1628422520299293</v>
      </c>
      <c r="H15" s="35">
        <f>'[5]вспомогат'!J14</f>
        <v>-13255940.759999998</v>
      </c>
      <c r="I15" s="36">
        <f>'[5]вспомогат'!K14</f>
        <v>82.44391231481359</v>
      </c>
      <c r="J15" s="37">
        <f>'[5]вспомогат'!L14</f>
        <v>-11837244.79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11204820</v>
      </c>
      <c r="D16" s="38">
        <f>'[5]вспомогат'!D15</f>
        <v>2081930</v>
      </c>
      <c r="E16" s="33">
        <f>'[5]вспомогат'!G15</f>
        <v>9176471.1</v>
      </c>
      <c r="F16" s="38">
        <f>'[5]вспомогат'!H15</f>
        <v>29234.990000000224</v>
      </c>
      <c r="G16" s="39">
        <f>'[5]вспомогат'!I15</f>
        <v>1.4042254062336497</v>
      </c>
      <c r="H16" s="35">
        <f>'[5]вспомогат'!J15</f>
        <v>-2052695.0099999998</v>
      </c>
      <c r="I16" s="36">
        <f>'[5]вспомогат'!K15</f>
        <v>81.89753249048178</v>
      </c>
      <c r="J16" s="37">
        <f>'[5]вспомогат'!L15</f>
        <v>-2028348.9000000004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1044611510</v>
      </c>
      <c r="D17" s="42">
        <f>SUM(D12:D16)</f>
        <v>189695165</v>
      </c>
      <c r="E17" s="42">
        <f>SUM(E12:E16)</f>
        <v>884103907.19</v>
      </c>
      <c r="F17" s="42">
        <f>SUM(F12:F16)</f>
        <v>3447442.959999999</v>
      </c>
      <c r="G17" s="43">
        <f>F17/D17*100</f>
        <v>1.8173594250544016</v>
      </c>
      <c r="H17" s="42">
        <f>SUM(H12:H16)</f>
        <v>-186247722.03999996</v>
      </c>
      <c r="I17" s="44">
        <f>E17/C17*100</f>
        <v>84.6347085712276</v>
      </c>
      <c r="J17" s="42">
        <f>SUM(J12:J16)</f>
        <v>-160507602.81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9171779</v>
      </c>
      <c r="D18" s="46">
        <f>'[5]вспомогат'!D16</f>
        <v>1529451</v>
      </c>
      <c r="E18" s="45">
        <f>'[5]вспомогат'!G16</f>
        <v>8158190.59</v>
      </c>
      <c r="F18" s="46">
        <f>'[5]вспомогат'!H16</f>
        <v>10818.78000000026</v>
      </c>
      <c r="G18" s="47">
        <f>'[5]вспомогат'!I16</f>
        <v>0.7073636226332364</v>
      </c>
      <c r="H18" s="48">
        <f>'[5]вспомогат'!J16</f>
        <v>-1518632.2199999997</v>
      </c>
      <c r="I18" s="49">
        <f>'[5]вспомогат'!K16</f>
        <v>88.94883522596871</v>
      </c>
      <c r="J18" s="50">
        <f>'[5]вспомогат'!L16</f>
        <v>-1013588.4100000001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37125118</v>
      </c>
      <c r="D19" s="38">
        <f>'[5]вспомогат'!D17</f>
        <v>7194385</v>
      </c>
      <c r="E19" s="33">
        <f>'[5]вспомогат'!G17</f>
        <v>32350376.99</v>
      </c>
      <c r="F19" s="38">
        <f>'[5]вспомогат'!H17</f>
        <v>38975.539999999106</v>
      </c>
      <c r="G19" s="39">
        <f>'[5]вспомогат'!I17</f>
        <v>0.5417494337597878</v>
      </c>
      <c r="H19" s="35">
        <f>'[5]вспомогат'!J17</f>
        <v>-7155409.460000001</v>
      </c>
      <c r="I19" s="36">
        <f>'[5]вспомогат'!K17</f>
        <v>87.13878563295071</v>
      </c>
      <c r="J19" s="37">
        <f>'[5]вспомогат'!L17</f>
        <v>-4774741.010000002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3049809</v>
      </c>
      <c r="D20" s="38">
        <f>'[5]вспомогат'!D18</f>
        <v>555743</v>
      </c>
      <c r="E20" s="33">
        <f>'[5]вспомогат'!G18</f>
        <v>3271274.11</v>
      </c>
      <c r="F20" s="38">
        <f>'[5]вспомогат'!H18</f>
        <v>5286.589999999851</v>
      </c>
      <c r="G20" s="39">
        <f>'[5]вспомогат'!I18</f>
        <v>0.9512652431069489</v>
      </c>
      <c r="H20" s="35">
        <f>'[5]вспомогат'!J18</f>
        <v>-550456.4100000001</v>
      </c>
      <c r="I20" s="36">
        <f>'[5]вспомогат'!K18</f>
        <v>107.26160589072956</v>
      </c>
      <c r="J20" s="37">
        <f>'[5]вспомогат'!L18</f>
        <v>221465.10999999987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6881342</v>
      </c>
      <c r="D21" s="38">
        <f>'[5]вспомогат'!D19</f>
        <v>1269789</v>
      </c>
      <c r="E21" s="33">
        <f>'[5]вспомогат'!G19</f>
        <v>6734964.79</v>
      </c>
      <c r="F21" s="38">
        <f>'[5]вспомогат'!H19</f>
        <v>31014.709999999963</v>
      </c>
      <c r="G21" s="39">
        <f>'[5]вспомогат'!I19</f>
        <v>2.442508952274745</v>
      </c>
      <c r="H21" s="35">
        <f>'[5]вспомогат'!J19</f>
        <v>-1238774.29</v>
      </c>
      <c r="I21" s="36">
        <f>'[5]вспомогат'!K19</f>
        <v>97.87283919328527</v>
      </c>
      <c r="J21" s="37">
        <f>'[5]вспомогат'!L19</f>
        <v>-146377.20999999996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16291856</v>
      </c>
      <c r="D22" s="38">
        <f>'[5]вспомогат'!D20</f>
        <v>3416018</v>
      </c>
      <c r="E22" s="33">
        <f>'[5]вспомогат'!G20</f>
        <v>14875203.25</v>
      </c>
      <c r="F22" s="38">
        <f>'[5]вспомогат'!H20</f>
        <v>46220.699999999255</v>
      </c>
      <c r="G22" s="39">
        <f>'[5]вспомогат'!I20</f>
        <v>1.3530578585944002</v>
      </c>
      <c r="H22" s="35">
        <f>'[5]вспомогат'!J20</f>
        <v>-3369797.3000000007</v>
      </c>
      <c r="I22" s="36">
        <f>'[5]вспомогат'!K20</f>
        <v>91.3045343022919</v>
      </c>
      <c r="J22" s="37">
        <f>'[5]вспомогат'!L20</f>
        <v>-1416652.75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10682276</v>
      </c>
      <c r="D23" s="38">
        <f>'[5]вспомогат'!D21</f>
        <v>2325108</v>
      </c>
      <c r="E23" s="33">
        <f>'[5]вспомогат'!G21</f>
        <v>9541719.14</v>
      </c>
      <c r="F23" s="38">
        <f>'[5]вспомогат'!H21</f>
        <v>25240.04000000097</v>
      </c>
      <c r="G23" s="39">
        <f>'[5]вспомогат'!I21</f>
        <v>1.085542693070643</v>
      </c>
      <c r="H23" s="35">
        <f>'[5]вспомогат'!J21</f>
        <v>-2299867.959999999</v>
      </c>
      <c r="I23" s="36">
        <f>'[5]вспомогат'!K21</f>
        <v>89.322904032811</v>
      </c>
      <c r="J23" s="37">
        <f>'[5]вспомогат'!L21</f>
        <v>-1140556.8599999994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15728158</v>
      </c>
      <c r="D24" s="38">
        <f>'[5]вспомогат'!D22</f>
        <v>2521639</v>
      </c>
      <c r="E24" s="33">
        <f>'[5]вспомогат'!G22</f>
        <v>15848321.63</v>
      </c>
      <c r="F24" s="38">
        <f>'[5]вспомогат'!H22</f>
        <v>24642.860000001267</v>
      </c>
      <c r="G24" s="39">
        <f>'[5]вспомогат'!I22</f>
        <v>0.9772556658586445</v>
      </c>
      <c r="H24" s="35">
        <f>'[5]вспомогат'!J22</f>
        <v>-2496996.1399999987</v>
      </c>
      <c r="I24" s="36">
        <f>'[5]вспомогат'!K22</f>
        <v>100.76400319732292</v>
      </c>
      <c r="J24" s="37">
        <f>'[5]вспомогат'!L22</f>
        <v>120163.63000000082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9203769</v>
      </c>
      <c r="D25" s="38">
        <f>'[5]вспомогат'!D23</f>
        <v>1844650</v>
      </c>
      <c r="E25" s="33">
        <f>'[5]вспомогат'!G23</f>
        <v>8206366.2</v>
      </c>
      <c r="F25" s="38">
        <f>'[5]вспомогат'!H23</f>
        <v>16546.12999999989</v>
      </c>
      <c r="G25" s="39">
        <f>'[5]вспомогат'!I23</f>
        <v>0.8969793727807382</v>
      </c>
      <c r="H25" s="35">
        <f>'[5]вспомогат'!J23</f>
        <v>-1828103.87</v>
      </c>
      <c r="I25" s="36">
        <f>'[5]вспомогат'!K23</f>
        <v>89.16310481064878</v>
      </c>
      <c r="J25" s="37">
        <f>'[5]вспомогат'!L23</f>
        <v>-997402.7999999998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7456301</v>
      </c>
      <c r="D26" s="38">
        <f>'[5]вспомогат'!D24</f>
        <v>1380256</v>
      </c>
      <c r="E26" s="33">
        <f>'[5]вспомогат'!G24</f>
        <v>7569092.92</v>
      </c>
      <c r="F26" s="38">
        <f>'[5]вспомогат'!H24</f>
        <v>9000.490000000224</v>
      </c>
      <c r="G26" s="39">
        <f>'[5]вспомогат'!I24</f>
        <v>0.6520884531565321</v>
      </c>
      <c r="H26" s="35">
        <f>'[5]вспомогат'!J24</f>
        <v>-1371255.5099999998</v>
      </c>
      <c r="I26" s="36">
        <f>'[5]вспомогат'!K24</f>
        <v>101.51270609917707</v>
      </c>
      <c r="J26" s="37">
        <f>'[5]вспомогат'!L24</f>
        <v>112791.91999999993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11352307</v>
      </c>
      <c r="D27" s="38">
        <f>'[5]вспомогат'!D25</f>
        <v>2007945</v>
      </c>
      <c r="E27" s="33">
        <f>'[5]вспомогат'!G25</f>
        <v>10868533.88</v>
      </c>
      <c r="F27" s="38">
        <f>'[5]вспомогат'!H25</f>
        <v>31647.950000001118</v>
      </c>
      <c r="G27" s="39">
        <f>'[5]вспомогат'!I25</f>
        <v>1.5761362985540501</v>
      </c>
      <c r="H27" s="35">
        <f>'[5]вспомогат'!J25</f>
        <v>-1976297.0499999989</v>
      </c>
      <c r="I27" s="36">
        <f>'[5]вспомогат'!K25</f>
        <v>95.73854794448388</v>
      </c>
      <c r="J27" s="37">
        <f>'[5]вспомогат'!L25</f>
        <v>-483773.1199999992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7335730</v>
      </c>
      <c r="D28" s="38">
        <f>'[5]вспомогат'!D26</f>
        <v>1418636</v>
      </c>
      <c r="E28" s="33">
        <f>'[5]вспомогат'!G26</f>
        <v>6842580.77</v>
      </c>
      <c r="F28" s="38">
        <f>'[5]вспомогат'!H26</f>
        <v>54575.55999999959</v>
      </c>
      <c r="G28" s="39">
        <f>'[5]вспомогат'!I26</f>
        <v>3.8470446259646303</v>
      </c>
      <c r="H28" s="35">
        <f>'[5]вспомогат'!J26</f>
        <v>-1364060.4400000004</v>
      </c>
      <c r="I28" s="36">
        <f>'[5]вспомогат'!K26</f>
        <v>93.27743482925352</v>
      </c>
      <c r="J28" s="37">
        <f>'[5]вспомогат'!L26</f>
        <v>-493149.23000000045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5601394</v>
      </c>
      <c r="D29" s="38">
        <f>'[5]вспомогат'!D27</f>
        <v>1111443</v>
      </c>
      <c r="E29" s="33">
        <f>'[5]вспомогат'!G27</f>
        <v>5192952.82</v>
      </c>
      <c r="F29" s="38">
        <f>'[5]вспомогат'!H27</f>
        <v>10157.28000000026</v>
      </c>
      <c r="G29" s="39">
        <f>'[5]вспомогат'!I27</f>
        <v>0.9138822233798999</v>
      </c>
      <c r="H29" s="35">
        <f>'[5]вспомогат'!J27</f>
        <v>-1101285.7199999997</v>
      </c>
      <c r="I29" s="36">
        <f>'[5]вспомогат'!K27</f>
        <v>92.70822263172347</v>
      </c>
      <c r="J29" s="37">
        <f>'[5]вспомогат'!L27</f>
        <v>-408441.1799999997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12496241</v>
      </c>
      <c r="D30" s="38">
        <f>'[5]вспомогат'!D28</f>
        <v>2306129</v>
      </c>
      <c r="E30" s="33">
        <f>'[5]вспомогат'!G28</f>
        <v>11341473.03</v>
      </c>
      <c r="F30" s="38">
        <f>'[5]вспомогат'!H28</f>
        <v>17164.89999999851</v>
      </c>
      <c r="G30" s="39">
        <f>'[5]вспомогат'!I28</f>
        <v>0.744316558180332</v>
      </c>
      <c r="H30" s="35">
        <f>'[5]вспомогат'!J28</f>
        <v>-2288964.1000000015</v>
      </c>
      <c r="I30" s="36">
        <f>'[5]вспомогат'!K28</f>
        <v>90.75907730972858</v>
      </c>
      <c r="J30" s="37">
        <f>'[5]вспомогат'!L28</f>
        <v>-1154767.9700000007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22964690</v>
      </c>
      <c r="D31" s="38">
        <f>'[5]вспомогат'!D29</f>
        <v>3956106</v>
      </c>
      <c r="E31" s="33">
        <f>'[5]вспомогат'!G29</f>
        <v>22437989.38</v>
      </c>
      <c r="F31" s="38">
        <f>'[5]вспомогат'!H29</f>
        <v>37015.66999999806</v>
      </c>
      <c r="G31" s="39">
        <f>'[5]вспомогат'!I29</f>
        <v>0.9356592063002878</v>
      </c>
      <c r="H31" s="35">
        <f>'[5]вспомогат'!J29</f>
        <v>-3919090.330000002</v>
      </c>
      <c r="I31" s="36">
        <f>'[5]вспомогат'!K29</f>
        <v>97.70647624679452</v>
      </c>
      <c r="J31" s="37">
        <f>'[5]вспомогат'!L29</f>
        <v>-526700.620000001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8990911</v>
      </c>
      <c r="D32" s="38">
        <f>'[5]вспомогат'!D30</f>
        <v>1867249</v>
      </c>
      <c r="E32" s="33">
        <f>'[5]вспомогат'!G30</f>
        <v>8476461.63</v>
      </c>
      <c r="F32" s="38">
        <f>'[5]вспомогат'!H30</f>
        <v>14554.440000001341</v>
      </c>
      <c r="G32" s="39">
        <f>'[5]вспомогат'!I30</f>
        <v>0.7794589794934335</v>
      </c>
      <c r="H32" s="35">
        <f>'[5]вспомогат'!J30</f>
        <v>-1852694.5599999987</v>
      </c>
      <c r="I32" s="36">
        <f>'[5]вспомогат'!K30</f>
        <v>94.27811742325112</v>
      </c>
      <c r="J32" s="37">
        <f>'[5]вспомогат'!L30</f>
        <v>-514449.3699999992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10127094</v>
      </c>
      <c r="D33" s="38">
        <f>'[5]вспомогат'!D31</f>
        <v>1999486</v>
      </c>
      <c r="E33" s="33">
        <f>'[5]вспомогат'!G31</f>
        <v>8642313.9</v>
      </c>
      <c r="F33" s="38">
        <f>'[5]вспомогат'!H31</f>
        <v>22857.66000000015</v>
      </c>
      <c r="G33" s="39">
        <f>'[5]вспомогат'!I31</f>
        <v>1.1431767964366917</v>
      </c>
      <c r="H33" s="35">
        <f>'[5]вспомогат'!J31</f>
        <v>-1976628.3399999999</v>
      </c>
      <c r="I33" s="36">
        <f>'[5]вспомогат'!K31</f>
        <v>85.33853739285921</v>
      </c>
      <c r="J33" s="37">
        <f>'[5]вспомогат'!L31</f>
        <v>-1484780.0999999996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3133485</v>
      </c>
      <c r="D34" s="38">
        <f>'[5]вспомогат'!D32</f>
        <v>591021</v>
      </c>
      <c r="E34" s="33">
        <f>'[5]вспомогат'!G32</f>
        <v>3171413.64</v>
      </c>
      <c r="F34" s="38">
        <f>'[5]вспомогат'!H32</f>
        <v>23965.290000000037</v>
      </c>
      <c r="G34" s="39">
        <f>'[5]вспомогат'!I32</f>
        <v>4.054896526519369</v>
      </c>
      <c r="H34" s="35">
        <f>'[5]вспомогат'!J32</f>
        <v>-567055.71</v>
      </c>
      <c r="I34" s="36">
        <f>'[5]вспомогат'!K32</f>
        <v>101.21042992067937</v>
      </c>
      <c r="J34" s="37">
        <f>'[5]вспомогат'!L32</f>
        <v>37928.64000000013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8111221</v>
      </c>
      <c r="D35" s="38">
        <f>'[5]вспомогат'!D33</f>
        <v>1477656</v>
      </c>
      <c r="E35" s="33">
        <f>'[5]вспомогат'!G33</f>
        <v>9045669.58</v>
      </c>
      <c r="F35" s="38">
        <f>'[5]вспомогат'!H33</f>
        <v>23577.949999999255</v>
      </c>
      <c r="G35" s="39">
        <f>'[5]вспомогат'!I33</f>
        <v>1.5956318656033106</v>
      </c>
      <c r="H35" s="35">
        <f>'[5]вспомогат'!J33</f>
        <v>-1454078.0500000007</v>
      </c>
      <c r="I35" s="36">
        <f>'[5]вспомогат'!K33</f>
        <v>111.52044285317832</v>
      </c>
      <c r="J35" s="37">
        <f>'[5]вспомогат'!L33</f>
        <v>934448.5800000001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5930743</v>
      </c>
      <c r="D36" s="38">
        <f>'[5]вспомогат'!D34</f>
        <v>1053084</v>
      </c>
      <c r="E36" s="33">
        <f>'[5]вспомогат'!G34</f>
        <v>5959824.29</v>
      </c>
      <c r="F36" s="38">
        <f>'[5]вспомогат'!H34</f>
        <v>22339.03000000026</v>
      </c>
      <c r="G36" s="39">
        <f>'[5]вспомогат'!I34</f>
        <v>2.1212961169289684</v>
      </c>
      <c r="H36" s="35">
        <f>'[5]вспомогат'!J34</f>
        <v>-1030744.9699999997</v>
      </c>
      <c r="I36" s="36">
        <f>'[5]вспомогат'!K34</f>
        <v>100.49034817391345</v>
      </c>
      <c r="J36" s="37">
        <f>'[5]вспомогат'!L34</f>
        <v>29081.290000000037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15341249</v>
      </c>
      <c r="D37" s="38">
        <f>'[5]вспомогат'!D35</f>
        <v>3223735</v>
      </c>
      <c r="E37" s="33">
        <f>'[5]вспомогат'!G35</f>
        <v>13051705.49</v>
      </c>
      <c r="F37" s="38">
        <f>'[5]вспомогат'!H35</f>
        <v>86310.12000000104</v>
      </c>
      <c r="G37" s="39">
        <f>'[5]вспомогат'!I35</f>
        <v>2.6773329693663106</v>
      </c>
      <c r="H37" s="35">
        <f>'[5]вспомогат'!J35</f>
        <v>-3137424.879999999</v>
      </c>
      <c r="I37" s="36">
        <f>'[5]вспомогат'!K35</f>
        <v>85.07589890497182</v>
      </c>
      <c r="J37" s="37">
        <f>'[5]вспомогат'!L35</f>
        <v>-2289543.51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226975473</v>
      </c>
      <c r="D38" s="42">
        <f>SUM(D18:D37)</f>
        <v>43049529</v>
      </c>
      <c r="E38" s="42">
        <f>SUM(E18:E37)</f>
        <v>211586428.03</v>
      </c>
      <c r="F38" s="42">
        <f>SUM(F18:F37)</f>
        <v>551911.6900000004</v>
      </c>
      <c r="G38" s="43">
        <f>F38/D38*100</f>
        <v>1.282038858079029</v>
      </c>
      <c r="H38" s="42">
        <f>SUM(H18:H37)</f>
        <v>-42497617.31</v>
      </c>
      <c r="I38" s="44">
        <f>E38/C38*100</f>
        <v>93.21995246155959</v>
      </c>
      <c r="J38" s="42">
        <f>SUM(J18:J37)</f>
        <v>-15389044.97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1659879363</v>
      </c>
      <c r="D39" s="53">
        <f>'[5]вспомогат'!D36</f>
        <v>297072924</v>
      </c>
      <c r="E39" s="53">
        <f>'[5]вспомогат'!G36</f>
        <v>1436571618.3300004</v>
      </c>
      <c r="F39" s="53">
        <f>'[5]вспомогат'!H36</f>
        <v>5207417.460000002</v>
      </c>
      <c r="G39" s="54">
        <f>'[5]вспомогат'!I36</f>
        <v>1.7529088110365798</v>
      </c>
      <c r="H39" s="53">
        <f>'[5]вспомогат'!J36</f>
        <v>-291865506.53999996</v>
      </c>
      <c r="I39" s="54">
        <f>'[5]вспомогат'!K36</f>
        <v>86.5467485380141</v>
      </c>
      <c r="J39" s="53">
        <f>'[5]вспомогат'!L36</f>
        <v>-223307744.67000002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01.06.2012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2012-06-05T06:08:00Z</dcterms:created>
  <dcterms:modified xsi:type="dcterms:W3CDTF">2012-06-05T06:08:20Z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