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<sst xmlns="http://schemas.openxmlformats.org/spreadsheetml/2006/main" count="47" uniqueCount="42">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</sst>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06.06.2012</v>
          </cell>
        </row>
        <row r="6">
          <cell r="G6" t="str">
            <v>Фактично надійшло на 06.06.2012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388292380</v>
          </cell>
          <cell r="D10">
            <v>64328230</v>
          </cell>
          <cell r="G10">
            <v>348868250.22</v>
          </cell>
          <cell r="H10">
            <v>9195029.920000017</v>
          </cell>
          <cell r="I10">
            <v>14.293926507848914</v>
          </cell>
          <cell r="J10">
            <v>-55133200.07999998</v>
          </cell>
          <cell r="K10">
            <v>89.84679282658085</v>
          </cell>
          <cell r="L10">
            <v>-39424129.77999997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689628381.36</v>
          </cell>
          <cell r="H11">
            <v>20253287.370000005</v>
          </cell>
          <cell r="I11">
            <v>14.553884372527593</v>
          </cell>
          <cell r="J11">
            <v>-118907412.63</v>
          </cell>
          <cell r="K11">
            <v>87.8935763426128</v>
          </cell>
          <cell r="L11">
            <v>-94989118.63999999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49883505.17</v>
          </cell>
          <cell r="H12">
            <v>1393825.2300000042</v>
          </cell>
          <cell r="I12">
            <v>11.324836717871834</v>
          </cell>
          <cell r="J12">
            <v>-10913859.769999996</v>
          </cell>
          <cell r="K12">
            <v>82.39657886288421</v>
          </cell>
          <cell r="L12">
            <v>-10657242.829999998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99965786.42</v>
          </cell>
          <cell r="H13">
            <v>1753428.200000003</v>
          </cell>
          <cell r="I13">
            <v>7.713157333298155</v>
          </cell>
          <cell r="J13">
            <v>-20979521.799999997</v>
          </cell>
          <cell r="K13">
            <v>82.73728423649172</v>
          </cell>
          <cell r="L13">
            <v>-20857355.58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56421782.76</v>
          </cell>
          <cell r="H14">
            <v>989686.7899999991</v>
          </cell>
          <cell r="I14">
            <v>7.379169170661869</v>
          </cell>
          <cell r="J14">
            <v>-12422213.21</v>
          </cell>
          <cell r="K14">
            <v>83.68043265658439</v>
          </cell>
          <cell r="L14">
            <v>-11003517.240000002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9250709.59</v>
          </cell>
          <cell r="H15">
            <v>103473.48000000045</v>
          </cell>
          <cell r="I15">
            <v>4.970074882440834</v>
          </cell>
          <cell r="J15">
            <v>-1978456.5199999996</v>
          </cell>
          <cell r="K15">
            <v>82.56009101440273</v>
          </cell>
          <cell r="L15">
            <v>-1954110.4100000001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8253222.88</v>
          </cell>
          <cell r="H16">
            <v>105851.0700000003</v>
          </cell>
          <cell r="I16">
            <v>6.920853953477443</v>
          </cell>
          <cell r="J16">
            <v>-1423599.9299999997</v>
          </cell>
          <cell r="K16">
            <v>89.98497325328051</v>
          </cell>
          <cell r="L16">
            <v>-918556.1200000001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32702731.32</v>
          </cell>
          <cell r="H17">
            <v>391329.87000000104</v>
          </cell>
          <cell r="I17">
            <v>5.147461882027825</v>
          </cell>
          <cell r="J17">
            <v>-7211055.129999999</v>
          </cell>
          <cell r="K17">
            <v>87.13033465538355</v>
          </cell>
          <cell r="L17">
            <v>-4830386.68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3278896.42</v>
          </cell>
          <cell r="H18">
            <v>12908.899999999907</v>
          </cell>
          <cell r="I18">
            <v>2.322818281111936</v>
          </cell>
          <cell r="J18">
            <v>-542834.1000000001</v>
          </cell>
          <cell r="K18">
            <v>107.51153334520293</v>
          </cell>
          <cell r="L18">
            <v>229087.41999999993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6876734.5</v>
          </cell>
          <cell r="H19">
            <v>172784.41999999993</v>
          </cell>
          <cell r="I19">
            <v>13.607333186852296</v>
          </cell>
          <cell r="J19">
            <v>-1097004.58</v>
          </cell>
          <cell r="K19">
            <v>99.93304358364982</v>
          </cell>
          <cell r="L19">
            <v>-4607.5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15155507.16</v>
          </cell>
          <cell r="H20">
            <v>326524.6099999994</v>
          </cell>
          <cell r="I20">
            <v>9.55863259502729</v>
          </cell>
          <cell r="J20">
            <v>-3089493.3900000006</v>
          </cell>
          <cell r="K20">
            <v>93.02504981630085</v>
          </cell>
          <cell r="L20">
            <v>-1136348.8399999999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9675170.45</v>
          </cell>
          <cell r="H21">
            <v>158691.34999999963</v>
          </cell>
          <cell r="I21">
            <v>6.825117370892003</v>
          </cell>
          <cell r="J21">
            <v>-2166416.6500000004</v>
          </cell>
          <cell r="K21">
            <v>90.57218190205907</v>
          </cell>
          <cell r="L21">
            <v>-1007105.5500000007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16004283.81</v>
          </cell>
          <cell r="H22">
            <v>180605.04000000097</v>
          </cell>
          <cell r="I22">
            <v>7.162208389067624</v>
          </cell>
          <cell r="J22">
            <v>-2341033.959999999</v>
          </cell>
          <cell r="K22">
            <v>101.755614420964</v>
          </cell>
          <cell r="L22">
            <v>276125.8100000005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8284324.19</v>
          </cell>
          <cell r="H23">
            <v>94504.12000000011</v>
          </cell>
          <cell r="I23">
            <v>5.123146396335354</v>
          </cell>
          <cell r="J23">
            <v>-1750145.88</v>
          </cell>
          <cell r="K23">
            <v>90.01012726416754</v>
          </cell>
          <cell r="L23">
            <v>-919444.8099999996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7686550.6</v>
          </cell>
          <cell r="H24">
            <v>126458.16999999993</v>
          </cell>
          <cell r="I24">
            <v>9.161935901745757</v>
          </cell>
          <cell r="J24">
            <v>-1253797.83</v>
          </cell>
          <cell r="K24">
            <v>103.08798692542052</v>
          </cell>
          <cell r="L24">
            <v>230249.59999999963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11045560.87</v>
          </cell>
          <cell r="H25">
            <v>208674.93999999948</v>
          </cell>
          <cell r="I25">
            <v>10.392462940966983</v>
          </cell>
          <cell r="J25">
            <v>-1799270.0600000005</v>
          </cell>
          <cell r="K25">
            <v>97.29794014555807</v>
          </cell>
          <cell r="L25">
            <v>-306746.1300000008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6944889</v>
          </cell>
          <cell r="H26">
            <v>156883.79000000004</v>
          </cell>
          <cell r="I26">
            <v>11.058776881455147</v>
          </cell>
          <cell r="J26">
            <v>-1261752.21</v>
          </cell>
          <cell r="K26">
            <v>94.67209125744813</v>
          </cell>
          <cell r="L26">
            <v>-390841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5274319.14</v>
          </cell>
          <cell r="H27">
            <v>91523.59999999963</v>
          </cell>
          <cell r="I27">
            <v>8.234664305771833</v>
          </cell>
          <cell r="J27">
            <v>-1019919.4000000004</v>
          </cell>
          <cell r="K27">
            <v>94.16083103598854</v>
          </cell>
          <cell r="L27">
            <v>-327074.86000000034</v>
          </cell>
        </row>
        <row r="28">
          <cell r="B28">
            <v>30060410</v>
          </cell>
          <cell r="C28">
            <v>12496241</v>
          </cell>
          <cell r="D28">
            <v>2306129</v>
          </cell>
          <cell r="G28">
            <v>11465448.01</v>
          </cell>
          <cell r="H28">
            <v>141139.87999999896</v>
          </cell>
          <cell r="I28">
            <v>6.120207499233519</v>
          </cell>
          <cell r="J28">
            <v>-2164989.120000001</v>
          </cell>
          <cell r="K28">
            <v>91.7511754934944</v>
          </cell>
          <cell r="L28">
            <v>-1030792.9900000002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22599775.78</v>
          </cell>
          <cell r="H29">
            <v>198802.0700000003</v>
          </cell>
          <cell r="I29">
            <v>5.025195735402447</v>
          </cell>
          <cell r="J29">
            <v>-3757303.9299999997</v>
          </cell>
          <cell r="K29">
            <v>98.41097693894409</v>
          </cell>
          <cell r="L29">
            <v>-364914.2199999988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8594056.56</v>
          </cell>
          <cell r="H30">
            <v>132149.37000000104</v>
          </cell>
          <cell r="I30">
            <v>7.077222694991457</v>
          </cell>
          <cell r="J30">
            <v>-1735099.629999999</v>
          </cell>
          <cell r="K30">
            <v>95.58604862176927</v>
          </cell>
          <cell r="L30">
            <v>-396854.4399999995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8825128.89</v>
          </cell>
          <cell r="H31">
            <v>205672.65000000037</v>
          </cell>
          <cell r="I31">
            <v>10.286276072950768</v>
          </cell>
          <cell r="J31">
            <v>-1793813.3499999996</v>
          </cell>
          <cell r="K31">
            <v>87.14374419749635</v>
          </cell>
          <cell r="L31">
            <v>-1301965.1099999994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3247677.03</v>
          </cell>
          <cell r="H32">
            <v>100228.6799999997</v>
          </cell>
          <cell r="I32">
            <v>16.958564924088943</v>
          </cell>
          <cell r="J32">
            <v>-490792.3200000003</v>
          </cell>
          <cell r="K32">
            <v>103.64425009214979</v>
          </cell>
          <cell r="L32">
            <v>114192.0299999998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9208681.38</v>
          </cell>
          <cell r="H33">
            <v>186589.75</v>
          </cell>
          <cell r="I33">
            <v>12.62741463507068</v>
          </cell>
          <cell r="J33">
            <v>-1291066.25</v>
          </cell>
          <cell r="K33">
            <v>113.530150146322</v>
          </cell>
          <cell r="L33">
            <v>1097460.3800000008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6028568.7</v>
          </cell>
          <cell r="H34">
            <v>91083.44000000041</v>
          </cell>
          <cell r="I34">
            <v>8.649209369812894</v>
          </cell>
          <cell r="J34">
            <v>-962000.5599999996</v>
          </cell>
          <cell r="K34">
            <v>101.64946786599927</v>
          </cell>
          <cell r="L34">
            <v>97825.70000000019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13225530</v>
          </cell>
          <cell r="H35">
            <v>260134.63000000082</v>
          </cell>
          <cell r="I35">
            <v>8.069355266484399</v>
          </cell>
          <cell r="J35">
            <v>-2963600.369999999</v>
          </cell>
          <cell r="K35">
            <v>86.20895208727791</v>
          </cell>
          <cell r="L35">
            <v>-2115719</v>
          </cell>
        </row>
        <row r="36">
          <cell r="B36">
            <v>3626661424</v>
          </cell>
          <cell r="C36">
            <v>1660287363</v>
          </cell>
          <cell r="D36">
            <v>297480924</v>
          </cell>
          <cell r="G36">
            <v>1468395472.2100003</v>
          </cell>
          <cell r="H36">
            <v>37031271.34000001</v>
          </cell>
          <cell r="I36">
            <v>12.448284361252021</v>
          </cell>
          <cell r="J36">
            <v>-260449652.66000003</v>
          </cell>
          <cell r="K36">
            <v>88.44224830795152</v>
          </cell>
          <cell r="L36">
            <v>-191891890.79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388292380</v>
      </c>
      <c r="D10" s="33">
        <f>'[5]вспомогат'!D10</f>
        <v>64328230</v>
      </c>
      <c r="E10" s="33">
        <f>'[5]вспомогат'!G10</f>
        <v>348868250.22</v>
      </c>
      <c r="F10" s="33">
        <f>'[5]вспомогат'!H10</f>
        <v>9195029.920000017</v>
      </c>
      <c r="G10" s="34">
        <f>'[5]вспомогат'!I10</f>
        <v>14.293926507848914</v>
      </c>
      <c r="H10" s="35">
        <f>'[5]вспомогат'!J10</f>
        <v>-55133200.07999998</v>
      </c>
      <c r="I10" s="36">
        <f>'[5]вспомогат'!K10</f>
        <v>89.84679282658085</v>
      </c>
      <c r="J10" s="37">
        <f>'[5]вспомогат'!L10</f>
        <v>-39424129.77999997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689628381.36</v>
      </c>
      <c r="F12" s="38">
        <f>'[5]вспомогат'!H11</f>
        <v>20253287.370000005</v>
      </c>
      <c r="G12" s="39">
        <f>'[5]вспомогат'!I11</f>
        <v>14.553884372527593</v>
      </c>
      <c r="H12" s="35">
        <f>'[5]вспомогат'!J11</f>
        <v>-118907412.63</v>
      </c>
      <c r="I12" s="36">
        <f>'[5]вспомогат'!K11</f>
        <v>87.8935763426128</v>
      </c>
      <c r="J12" s="37">
        <f>'[5]вспомогат'!L11</f>
        <v>-94989118.63999999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49883505.17</v>
      </c>
      <c r="F13" s="38">
        <f>'[5]вспомогат'!H12</f>
        <v>1393825.2300000042</v>
      </c>
      <c r="G13" s="39">
        <f>'[5]вспомогат'!I12</f>
        <v>11.324836717871834</v>
      </c>
      <c r="H13" s="35">
        <f>'[5]вспомогат'!J12</f>
        <v>-10913859.769999996</v>
      </c>
      <c r="I13" s="36">
        <f>'[5]вспомогат'!K12</f>
        <v>82.39657886288421</v>
      </c>
      <c r="J13" s="37">
        <f>'[5]вспомогат'!L12</f>
        <v>-10657242.829999998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99965786.42</v>
      </c>
      <c r="F14" s="38">
        <f>'[5]вспомогат'!H13</f>
        <v>1753428.200000003</v>
      </c>
      <c r="G14" s="39">
        <f>'[5]вспомогат'!I13</f>
        <v>7.713157333298155</v>
      </c>
      <c r="H14" s="35">
        <f>'[5]вспомогат'!J13</f>
        <v>-20979521.799999997</v>
      </c>
      <c r="I14" s="36">
        <f>'[5]вспомогат'!K13</f>
        <v>82.73728423649172</v>
      </c>
      <c r="J14" s="37">
        <f>'[5]вспомогат'!L13</f>
        <v>-20857355.58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56421782.76</v>
      </c>
      <c r="F15" s="38">
        <f>'[5]вспомогат'!H14</f>
        <v>989686.7899999991</v>
      </c>
      <c r="G15" s="39">
        <f>'[5]вспомогат'!I14</f>
        <v>7.379169170661869</v>
      </c>
      <c r="H15" s="35">
        <f>'[5]вспомогат'!J14</f>
        <v>-12422213.21</v>
      </c>
      <c r="I15" s="36">
        <f>'[5]вспомогат'!K14</f>
        <v>83.68043265658439</v>
      </c>
      <c r="J15" s="37">
        <f>'[5]вспомогат'!L14</f>
        <v>-11003517.240000002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9250709.59</v>
      </c>
      <c r="F16" s="38">
        <f>'[5]вспомогат'!H15</f>
        <v>103473.48000000045</v>
      </c>
      <c r="G16" s="39">
        <f>'[5]вспомогат'!I15</f>
        <v>4.970074882440834</v>
      </c>
      <c r="H16" s="35">
        <f>'[5]вспомогат'!J15</f>
        <v>-1978456.5199999996</v>
      </c>
      <c r="I16" s="36">
        <f>'[5]вспомогат'!K15</f>
        <v>82.56009101440273</v>
      </c>
      <c r="J16" s="37">
        <f>'[5]вспомогат'!L15</f>
        <v>-1954110.4100000001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905150165.3</v>
      </c>
      <c r="F17" s="42">
        <f>SUM(F12:F16)</f>
        <v>24493701.07000001</v>
      </c>
      <c r="G17" s="43">
        <f>F17/D17*100</f>
        <v>12.912137781687798</v>
      </c>
      <c r="H17" s="42">
        <f>SUM(H12:H16)</f>
        <v>-165201463.93</v>
      </c>
      <c r="I17" s="44">
        <f>E17/C17*100</f>
        <v>86.6494535657567</v>
      </c>
      <c r="J17" s="42">
        <f>SUM(J12:J16)</f>
        <v>-139461344.7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8253222.88</v>
      </c>
      <c r="F18" s="46">
        <f>'[5]вспомогат'!H16</f>
        <v>105851.0700000003</v>
      </c>
      <c r="G18" s="47">
        <f>'[5]вспомогат'!I16</f>
        <v>6.920853953477443</v>
      </c>
      <c r="H18" s="48">
        <f>'[5]вспомогат'!J16</f>
        <v>-1423599.9299999997</v>
      </c>
      <c r="I18" s="49">
        <f>'[5]вспомогат'!K16</f>
        <v>89.98497325328051</v>
      </c>
      <c r="J18" s="50">
        <f>'[5]вспомогат'!L16</f>
        <v>-918556.1200000001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32702731.32</v>
      </c>
      <c r="F19" s="38">
        <f>'[5]вспомогат'!H17</f>
        <v>391329.87000000104</v>
      </c>
      <c r="G19" s="39">
        <f>'[5]вспомогат'!I17</f>
        <v>5.147461882027825</v>
      </c>
      <c r="H19" s="35">
        <f>'[5]вспомогат'!J17</f>
        <v>-7211055.129999999</v>
      </c>
      <c r="I19" s="36">
        <f>'[5]вспомогат'!K17</f>
        <v>87.13033465538355</v>
      </c>
      <c r="J19" s="37">
        <f>'[5]вспомогат'!L17</f>
        <v>-4830386.68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3278896.42</v>
      </c>
      <c r="F20" s="38">
        <f>'[5]вспомогат'!H18</f>
        <v>12908.899999999907</v>
      </c>
      <c r="G20" s="39">
        <f>'[5]вспомогат'!I18</f>
        <v>2.322818281111936</v>
      </c>
      <c r="H20" s="35">
        <f>'[5]вспомогат'!J18</f>
        <v>-542834.1000000001</v>
      </c>
      <c r="I20" s="36">
        <f>'[5]вспомогат'!K18</f>
        <v>107.51153334520293</v>
      </c>
      <c r="J20" s="37">
        <f>'[5]вспомогат'!L18</f>
        <v>229087.41999999993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6876734.5</v>
      </c>
      <c r="F21" s="38">
        <f>'[5]вспомогат'!H19</f>
        <v>172784.41999999993</v>
      </c>
      <c r="G21" s="39">
        <f>'[5]вспомогат'!I19</f>
        <v>13.607333186852296</v>
      </c>
      <c r="H21" s="35">
        <f>'[5]вспомогат'!J19</f>
        <v>-1097004.58</v>
      </c>
      <c r="I21" s="36">
        <f>'[5]вспомогат'!K19</f>
        <v>99.93304358364982</v>
      </c>
      <c r="J21" s="37">
        <f>'[5]вспомогат'!L19</f>
        <v>-4607.5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15155507.16</v>
      </c>
      <c r="F22" s="38">
        <f>'[5]вспомогат'!H20</f>
        <v>326524.6099999994</v>
      </c>
      <c r="G22" s="39">
        <f>'[5]вспомогат'!I20</f>
        <v>9.55863259502729</v>
      </c>
      <c r="H22" s="35">
        <f>'[5]вспомогат'!J20</f>
        <v>-3089493.3900000006</v>
      </c>
      <c r="I22" s="36">
        <f>'[5]вспомогат'!K20</f>
        <v>93.02504981630085</v>
      </c>
      <c r="J22" s="37">
        <f>'[5]вспомогат'!L20</f>
        <v>-1136348.8399999999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9675170.45</v>
      </c>
      <c r="F23" s="38">
        <f>'[5]вспомогат'!H21</f>
        <v>158691.34999999963</v>
      </c>
      <c r="G23" s="39">
        <f>'[5]вспомогат'!I21</f>
        <v>6.825117370892003</v>
      </c>
      <c r="H23" s="35">
        <f>'[5]вспомогат'!J21</f>
        <v>-2166416.6500000004</v>
      </c>
      <c r="I23" s="36">
        <f>'[5]вспомогат'!K21</f>
        <v>90.57218190205907</v>
      </c>
      <c r="J23" s="37">
        <f>'[5]вспомогат'!L21</f>
        <v>-1007105.5500000007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16004283.81</v>
      </c>
      <c r="F24" s="38">
        <f>'[5]вспомогат'!H22</f>
        <v>180605.04000000097</v>
      </c>
      <c r="G24" s="39">
        <f>'[5]вспомогат'!I22</f>
        <v>7.162208389067624</v>
      </c>
      <c r="H24" s="35">
        <f>'[5]вспомогат'!J22</f>
        <v>-2341033.959999999</v>
      </c>
      <c r="I24" s="36">
        <f>'[5]вспомогат'!K22</f>
        <v>101.755614420964</v>
      </c>
      <c r="J24" s="37">
        <f>'[5]вспомогат'!L22</f>
        <v>276125.8100000005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8284324.19</v>
      </c>
      <c r="F25" s="38">
        <f>'[5]вспомогат'!H23</f>
        <v>94504.12000000011</v>
      </c>
      <c r="G25" s="39">
        <f>'[5]вспомогат'!I23</f>
        <v>5.123146396335354</v>
      </c>
      <c r="H25" s="35">
        <f>'[5]вспомогат'!J23</f>
        <v>-1750145.88</v>
      </c>
      <c r="I25" s="36">
        <f>'[5]вспомогат'!K23</f>
        <v>90.01012726416754</v>
      </c>
      <c r="J25" s="37">
        <f>'[5]вспомогат'!L23</f>
        <v>-919444.8099999996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7686550.6</v>
      </c>
      <c r="F26" s="38">
        <f>'[5]вспомогат'!H24</f>
        <v>126458.16999999993</v>
      </c>
      <c r="G26" s="39">
        <f>'[5]вспомогат'!I24</f>
        <v>9.161935901745757</v>
      </c>
      <c r="H26" s="35">
        <f>'[5]вспомогат'!J24</f>
        <v>-1253797.83</v>
      </c>
      <c r="I26" s="36">
        <f>'[5]вспомогат'!K24</f>
        <v>103.08798692542052</v>
      </c>
      <c r="J26" s="37">
        <f>'[5]вспомогат'!L24</f>
        <v>230249.59999999963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11045560.87</v>
      </c>
      <c r="F27" s="38">
        <f>'[5]вспомогат'!H25</f>
        <v>208674.93999999948</v>
      </c>
      <c r="G27" s="39">
        <f>'[5]вспомогат'!I25</f>
        <v>10.392462940966983</v>
      </c>
      <c r="H27" s="35">
        <f>'[5]вспомогат'!J25</f>
        <v>-1799270.0600000005</v>
      </c>
      <c r="I27" s="36">
        <f>'[5]вспомогат'!K25</f>
        <v>97.29794014555807</v>
      </c>
      <c r="J27" s="37">
        <f>'[5]вспомогат'!L25</f>
        <v>-306746.1300000008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6944889</v>
      </c>
      <c r="F28" s="38">
        <f>'[5]вспомогат'!H26</f>
        <v>156883.79000000004</v>
      </c>
      <c r="G28" s="39">
        <f>'[5]вспомогат'!I26</f>
        <v>11.058776881455147</v>
      </c>
      <c r="H28" s="35">
        <f>'[5]вспомогат'!J26</f>
        <v>-1261752.21</v>
      </c>
      <c r="I28" s="36">
        <f>'[5]вспомогат'!K26</f>
        <v>94.67209125744813</v>
      </c>
      <c r="J28" s="37">
        <f>'[5]вспомогат'!L26</f>
        <v>-390841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5274319.14</v>
      </c>
      <c r="F29" s="38">
        <f>'[5]вспомогат'!H27</f>
        <v>91523.59999999963</v>
      </c>
      <c r="G29" s="39">
        <f>'[5]вспомогат'!I27</f>
        <v>8.234664305771833</v>
      </c>
      <c r="H29" s="35">
        <f>'[5]вспомогат'!J27</f>
        <v>-1019919.4000000004</v>
      </c>
      <c r="I29" s="36">
        <f>'[5]вспомогат'!K27</f>
        <v>94.16083103598854</v>
      </c>
      <c r="J29" s="37">
        <f>'[5]вспомогат'!L27</f>
        <v>-327074.86000000034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12496241</v>
      </c>
      <c r="D30" s="38">
        <f>'[5]вспомогат'!D28</f>
        <v>2306129</v>
      </c>
      <c r="E30" s="33">
        <f>'[5]вспомогат'!G28</f>
        <v>11465448.01</v>
      </c>
      <c r="F30" s="38">
        <f>'[5]вспомогат'!H28</f>
        <v>141139.87999999896</v>
      </c>
      <c r="G30" s="39">
        <f>'[5]вспомогат'!I28</f>
        <v>6.120207499233519</v>
      </c>
      <c r="H30" s="35">
        <f>'[5]вспомогат'!J28</f>
        <v>-2164989.120000001</v>
      </c>
      <c r="I30" s="36">
        <f>'[5]вспомогат'!K28</f>
        <v>91.7511754934944</v>
      </c>
      <c r="J30" s="37">
        <f>'[5]вспомогат'!L28</f>
        <v>-1030792.9900000002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22599775.78</v>
      </c>
      <c r="F31" s="38">
        <f>'[5]вспомогат'!H29</f>
        <v>198802.0700000003</v>
      </c>
      <c r="G31" s="39">
        <f>'[5]вспомогат'!I29</f>
        <v>5.025195735402447</v>
      </c>
      <c r="H31" s="35">
        <f>'[5]вспомогат'!J29</f>
        <v>-3757303.9299999997</v>
      </c>
      <c r="I31" s="36">
        <f>'[5]вспомогат'!K29</f>
        <v>98.41097693894409</v>
      </c>
      <c r="J31" s="37">
        <f>'[5]вспомогат'!L29</f>
        <v>-364914.2199999988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8594056.56</v>
      </c>
      <c r="F32" s="38">
        <f>'[5]вспомогат'!H30</f>
        <v>132149.37000000104</v>
      </c>
      <c r="G32" s="39">
        <f>'[5]вспомогат'!I30</f>
        <v>7.077222694991457</v>
      </c>
      <c r="H32" s="35">
        <f>'[5]вспомогат'!J30</f>
        <v>-1735099.629999999</v>
      </c>
      <c r="I32" s="36">
        <f>'[5]вспомогат'!K30</f>
        <v>95.58604862176927</v>
      </c>
      <c r="J32" s="37">
        <f>'[5]вспомогат'!L30</f>
        <v>-396854.4399999995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8825128.89</v>
      </c>
      <c r="F33" s="38">
        <f>'[5]вспомогат'!H31</f>
        <v>205672.65000000037</v>
      </c>
      <c r="G33" s="39">
        <f>'[5]вспомогат'!I31</f>
        <v>10.286276072950768</v>
      </c>
      <c r="H33" s="35">
        <f>'[5]вспомогат'!J31</f>
        <v>-1793813.3499999996</v>
      </c>
      <c r="I33" s="36">
        <f>'[5]вспомогат'!K31</f>
        <v>87.14374419749635</v>
      </c>
      <c r="J33" s="37">
        <f>'[5]вспомогат'!L31</f>
        <v>-1301965.1099999994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3247677.03</v>
      </c>
      <c r="F34" s="38">
        <f>'[5]вспомогат'!H32</f>
        <v>100228.6799999997</v>
      </c>
      <c r="G34" s="39">
        <f>'[5]вспомогат'!I32</f>
        <v>16.958564924088943</v>
      </c>
      <c r="H34" s="35">
        <f>'[5]вспомогат'!J32</f>
        <v>-490792.3200000003</v>
      </c>
      <c r="I34" s="36">
        <f>'[5]вспомогат'!K32</f>
        <v>103.64425009214979</v>
      </c>
      <c r="J34" s="37">
        <f>'[5]вспомогат'!L32</f>
        <v>114192.0299999998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9208681.38</v>
      </c>
      <c r="F35" s="38">
        <f>'[5]вспомогат'!H33</f>
        <v>186589.75</v>
      </c>
      <c r="G35" s="39">
        <f>'[5]вспомогат'!I33</f>
        <v>12.62741463507068</v>
      </c>
      <c r="H35" s="35">
        <f>'[5]вспомогат'!J33</f>
        <v>-1291066.25</v>
      </c>
      <c r="I35" s="36">
        <f>'[5]вспомогат'!K33</f>
        <v>113.530150146322</v>
      </c>
      <c r="J35" s="37">
        <f>'[5]вспомогат'!L33</f>
        <v>1097460.3800000008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6028568.7</v>
      </c>
      <c r="F36" s="38">
        <f>'[5]вспомогат'!H34</f>
        <v>91083.44000000041</v>
      </c>
      <c r="G36" s="39">
        <f>'[5]вспомогат'!I34</f>
        <v>8.649209369812894</v>
      </c>
      <c r="H36" s="35">
        <f>'[5]вспомогат'!J34</f>
        <v>-962000.5599999996</v>
      </c>
      <c r="I36" s="36">
        <f>'[5]вспомогат'!K34</f>
        <v>101.64946786599927</v>
      </c>
      <c r="J36" s="37">
        <f>'[5]вспомогат'!L34</f>
        <v>97825.70000000019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13225530</v>
      </c>
      <c r="F37" s="38">
        <f>'[5]вспомогат'!H35</f>
        <v>260134.63000000082</v>
      </c>
      <c r="G37" s="39">
        <f>'[5]вспомогат'!I35</f>
        <v>8.069355266484399</v>
      </c>
      <c r="H37" s="35">
        <f>'[5]вспомогат'!J35</f>
        <v>-2963600.369999999</v>
      </c>
      <c r="I37" s="36">
        <f>'[5]вспомогат'!K35</f>
        <v>86.20895208727791</v>
      </c>
      <c r="J37" s="37">
        <f>'[5]вспомогат'!L35</f>
        <v>-2115719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227383473</v>
      </c>
      <c r="D38" s="42">
        <f>SUM(D18:D37)</f>
        <v>43457529</v>
      </c>
      <c r="E38" s="42">
        <f>SUM(E18:E37)</f>
        <v>214377056.68999997</v>
      </c>
      <c r="F38" s="42">
        <f>SUM(F18:F37)</f>
        <v>3342540.350000002</v>
      </c>
      <c r="G38" s="43">
        <f>F38/D38*100</f>
        <v>7.691510370964723</v>
      </c>
      <c r="H38" s="42">
        <f>SUM(H18:H37)</f>
        <v>-40114988.65</v>
      </c>
      <c r="I38" s="44">
        <f>E38/C38*100</f>
        <v>94.27996408956247</v>
      </c>
      <c r="J38" s="42">
        <f>SUM(J18:J37)</f>
        <v>-13006416.309999999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1660287363</v>
      </c>
      <c r="D39" s="53">
        <f>'[5]вспомогат'!D36</f>
        <v>297480924</v>
      </c>
      <c r="E39" s="53">
        <f>'[5]вспомогат'!G36</f>
        <v>1468395472.2100003</v>
      </c>
      <c r="F39" s="53">
        <f>'[5]вспомогат'!H36</f>
        <v>37031271.34000001</v>
      </c>
      <c r="G39" s="54">
        <f>'[5]вспомогат'!I36</f>
        <v>12.448284361252021</v>
      </c>
      <c r="H39" s="53">
        <f>'[5]вспомогат'!J36</f>
        <v>-260449652.66000003</v>
      </c>
      <c r="I39" s="54">
        <f>'[5]вспомогат'!K36</f>
        <v>88.44224830795152</v>
      </c>
      <c r="J39" s="53">
        <f>'[5]вспомогат'!L36</f>
        <v>-191891890.79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2012-06-07T04:46:29Z</dcterms:created>
  <dcterms:modified xsi:type="dcterms:W3CDTF">2012-06-07T04:46:53Z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