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<sst xmlns="http://schemas.openxmlformats.org/spreadsheetml/2006/main" count="47" uniqueCount="42">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</sst>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806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08.06.2012</v>
          </cell>
        </row>
        <row r="6">
          <cell r="G6" t="str">
            <v>Фактично надійшло на 08.06.2012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840329600</v>
          </cell>
          <cell r="C10">
            <v>388292380</v>
          </cell>
          <cell r="D10">
            <v>64328230</v>
          </cell>
          <cell r="G10">
            <v>360927645.55</v>
          </cell>
          <cell r="H10">
            <v>21254425.25</v>
          </cell>
          <cell r="I10">
            <v>33.04058770154254</v>
          </cell>
          <cell r="J10">
            <v>-43073804.75</v>
          </cell>
          <cell r="K10">
            <v>92.95254404683398</v>
          </cell>
          <cell r="L10">
            <v>-27364734.449999988</v>
          </cell>
        </row>
        <row r="11">
          <cell r="B11">
            <v>1702276100</v>
          </cell>
          <cell r="C11">
            <v>784617500</v>
          </cell>
          <cell r="D11">
            <v>139160700</v>
          </cell>
          <cell r="G11">
            <v>711438921.68</v>
          </cell>
          <cell r="H11">
            <v>42063827.68999994</v>
          </cell>
          <cell r="I11">
            <v>30.22680087840887</v>
          </cell>
          <cell r="J11">
            <v>-97096872.31000006</v>
          </cell>
          <cell r="K11">
            <v>90.67334359480893</v>
          </cell>
          <cell r="L11">
            <v>-73178578.32000005</v>
          </cell>
        </row>
        <row r="12">
          <cell r="B12">
            <v>136403523</v>
          </cell>
          <cell r="C12">
            <v>60540748</v>
          </cell>
          <cell r="D12">
            <v>12307685</v>
          </cell>
          <cell r="G12">
            <v>50826888.97</v>
          </cell>
          <cell r="H12">
            <v>2337209.030000001</v>
          </cell>
          <cell r="I12">
            <v>18.98983464396433</v>
          </cell>
          <cell r="J12">
            <v>-9970475.969999999</v>
          </cell>
          <cell r="K12">
            <v>83.95484140698096</v>
          </cell>
          <cell r="L12">
            <v>-9713859.030000001</v>
          </cell>
        </row>
        <row r="13">
          <cell r="B13">
            <v>233112616</v>
          </cell>
          <cell r="C13">
            <v>120823142</v>
          </cell>
          <cell r="D13">
            <v>22732950</v>
          </cell>
          <cell r="G13">
            <v>106051960.13</v>
          </cell>
          <cell r="H13">
            <v>7839601.909999996</v>
          </cell>
          <cell r="I13">
            <v>34.4856338926536</v>
          </cell>
          <cell r="J13">
            <v>-14893348.090000004</v>
          </cell>
          <cell r="K13">
            <v>87.77454250444836</v>
          </cell>
          <cell r="L13">
            <v>-14771181.870000005</v>
          </cell>
        </row>
        <row r="14">
          <cell r="B14">
            <v>142566500</v>
          </cell>
          <cell r="C14">
            <v>67425300</v>
          </cell>
          <cell r="D14">
            <v>13411900</v>
          </cell>
          <cell r="G14">
            <v>58111171.37</v>
          </cell>
          <cell r="H14">
            <v>2679075.3999999985</v>
          </cell>
          <cell r="I14">
            <v>19.975360687150953</v>
          </cell>
          <cell r="J14">
            <v>-10732824.600000001</v>
          </cell>
          <cell r="K14">
            <v>86.18600342897992</v>
          </cell>
          <cell r="L14">
            <v>-9314128.630000003</v>
          </cell>
        </row>
        <row r="15">
          <cell r="B15">
            <v>26568600</v>
          </cell>
          <cell r="C15">
            <v>11204820</v>
          </cell>
          <cell r="D15">
            <v>2081930</v>
          </cell>
          <cell r="G15">
            <v>9637350.77</v>
          </cell>
          <cell r="H15">
            <v>490114.66000000015</v>
          </cell>
          <cell r="I15">
            <v>23.541361140864495</v>
          </cell>
          <cell r="J15">
            <v>-1591815.3399999999</v>
          </cell>
          <cell r="K15">
            <v>86.01075938747789</v>
          </cell>
          <cell r="L15">
            <v>-1567469.2300000004</v>
          </cell>
        </row>
        <row r="16">
          <cell r="B16">
            <v>21208905</v>
          </cell>
          <cell r="C16">
            <v>9171779</v>
          </cell>
          <cell r="D16">
            <v>1529451</v>
          </cell>
          <cell r="G16">
            <v>8478432.21</v>
          </cell>
          <cell r="H16">
            <v>331060.4000000013</v>
          </cell>
          <cell r="I16">
            <v>21.645701627577562</v>
          </cell>
          <cell r="J16">
            <v>-1198390.5999999987</v>
          </cell>
          <cell r="K16">
            <v>92.44043287567222</v>
          </cell>
          <cell r="L16">
            <v>-693346.7899999991</v>
          </cell>
        </row>
        <row r="17">
          <cell r="B17">
            <v>85042555</v>
          </cell>
          <cell r="C17">
            <v>37533118</v>
          </cell>
          <cell r="D17">
            <v>7602385</v>
          </cell>
          <cell r="G17">
            <v>34191584.24</v>
          </cell>
          <cell r="H17">
            <v>1880182.7900000028</v>
          </cell>
          <cell r="I17">
            <v>24.73148610600493</v>
          </cell>
          <cell r="J17">
            <v>-5722202.209999997</v>
          </cell>
          <cell r="K17">
            <v>91.09710586794309</v>
          </cell>
          <cell r="L17">
            <v>-3341533.759999998</v>
          </cell>
        </row>
        <row r="18">
          <cell r="B18">
            <v>7959275</v>
          </cell>
          <cell r="C18">
            <v>3049809</v>
          </cell>
          <cell r="D18">
            <v>555743</v>
          </cell>
          <cell r="G18">
            <v>3386950.27</v>
          </cell>
          <cell r="H18">
            <v>120962.75</v>
          </cell>
          <cell r="I18">
            <v>21.765951168075894</v>
          </cell>
          <cell r="J18">
            <v>-434780.25</v>
          </cell>
          <cell r="K18">
            <v>111.05450439683271</v>
          </cell>
          <cell r="L18">
            <v>337141.27</v>
          </cell>
        </row>
        <row r="19">
          <cell r="B19">
            <v>16640854</v>
          </cell>
          <cell r="C19">
            <v>6881342</v>
          </cell>
          <cell r="D19">
            <v>1269789</v>
          </cell>
          <cell r="G19">
            <v>6940718.82</v>
          </cell>
          <cell r="H19">
            <v>236768.74000000022</v>
          </cell>
          <cell r="I19">
            <v>18.646305803562658</v>
          </cell>
          <cell r="J19">
            <v>-1033020.2599999998</v>
          </cell>
          <cell r="K19">
            <v>100.86286686521322</v>
          </cell>
          <cell r="L19">
            <v>59376.8200000003</v>
          </cell>
        </row>
        <row r="20">
          <cell r="B20">
            <v>41051960</v>
          </cell>
          <cell r="C20">
            <v>16291856</v>
          </cell>
          <cell r="D20">
            <v>3416018</v>
          </cell>
          <cell r="G20">
            <v>15560868.38</v>
          </cell>
          <cell r="H20">
            <v>731885.8300000001</v>
          </cell>
          <cell r="I20">
            <v>21.425116319644687</v>
          </cell>
          <cell r="J20">
            <v>-2684132.17</v>
          </cell>
          <cell r="K20">
            <v>95.51317161163222</v>
          </cell>
          <cell r="L20">
            <v>-730987.6199999992</v>
          </cell>
        </row>
        <row r="21">
          <cell r="B21">
            <v>26172154</v>
          </cell>
          <cell r="C21">
            <v>10682276</v>
          </cell>
          <cell r="D21">
            <v>2325108</v>
          </cell>
          <cell r="G21">
            <v>9918613.44</v>
          </cell>
          <cell r="H21">
            <v>402134.33999999985</v>
          </cell>
          <cell r="I21">
            <v>17.295297250708348</v>
          </cell>
          <cell r="J21">
            <v>-1922973.6600000001</v>
          </cell>
          <cell r="K21">
            <v>92.85112498497512</v>
          </cell>
          <cell r="L21">
            <v>-763662.5600000005</v>
          </cell>
        </row>
        <row r="22">
          <cell r="B22">
            <v>36134087</v>
          </cell>
          <cell r="C22">
            <v>15728158</v>
          </cell>
          <cell r="D22">
            <v>2521639</v>
          </cell>
          <cell r="G22">
            <v>16499157.99</v>
          </cell>
          <cell r="H22">
            <v>675479.2200000007</v>
          </cell>
          <cell r="I22">
            <v>26.78730857192487</v>
          </cell>
          <cell r="J22">
            <v>-1846159.7799999993</v>
          </cell>
          <cell r="K22">
            <v>104.90203614434697</v>
          </cell>
          <cell r="L22">
            <v>770999.9900000002</v>
          </cell>
        </row>
        <row r="23">
          <cell r="B23">
            <v>20529300</v>
          </cell>
          <cell r="C23">
            <v>9203769</v>
          </cell>
          <cell r="D23">
            <v>1844650</v>
          </cell>
          <cell r="G23">
            <v>8418452.35</v>
          </cell>
          <cell r="H23">
            <v>228632.27999999933</v>
          </cell>
          <cell r="I23">
            <v>12.394344726641874</v>
          </cell>
          <cell r="J23">
            <v>-1616017.7200000007</v>
          </cell>
          <cell r="K23">
            <v>91.46744502170795</v>
          </cell>
          <cell r="L23">
            <v>-785316.6500000004</v>
          </cell>
        </row>
        <row r="24">
          <cell r="B24">
            <v>20720239</v>
          </cell>
          <cell r="C24">
            <v>7456301</v>
          </cell>
          <cell r="D24">
            <v>1380256</v>
          </cell>
          <cell r="G24">
            <v>7895710.63</v>
          </cell>
          <cell r="H24">
            <v>335618.2000000002</v>
          </cell>
          <cell r="I24">
            <v>24.315648691257287</v>
          </cell>
          <cell r="J24">
            <v>-1044637.7999999998</v>
          </cell>
          <cell r="K24">
            <v>105.8931315943388</v>
          </cell>
          <cell r="L24">
            <v>439409.6299999999</v>
          </cell>
        </row>
        <row r="25">
          <cell r="B25">
            <v>27450300</v>
          </cell>
          <cell r="C25">
            <v>11352307</v>
          </cell>
          <cell r="D25">
            <v>2007945</v>
          </cell>
          <cell r="G25">
            <v>11341352.57</v>
          </cell>
          <cell r="H25">
            <v>504466.6400000006</v>
          </cell>
          <cell r="I25">
            <v>25.12352878191388</v>
          </cell>
          <cell r="J25">
            <v>-1503478.3599999994</v>
          </cell>
          <cell r="K25">
            <v>99.90350481184133</v>
          </cell>
          <cell r="L25">
            <v>-10954.429999999702</v>
          </cell>
        </row>
        <row r="26">
          <cell r="B26">
            <v>18276430</v>
          </cell>
          <cell r="C26">
            <v>7335730</v>
          </cell>
          <cell r="D26">
            <v>1418636</v>
          </cell>
          <cell r="G26">
            <v>7036770.93</v>
          </cell>
          <cell r="H26">
            <v>248765.71999999974</v>
          </cell>
          <cell r="I26">
            <v>17.535556689665267</v>
          </cell>
          <cell r="J26">
            <v>-1169870.2800000003</v>
          </cell>
          <cell r="K26">
            <v>95.92461731824918</v>
          </cell>
          <cell r="L26">
            <v>-298959.0700000003</v>
          </cell>
        </row>
        <row r="27">
          <cell r="B27">
            <v>15064900</v>
          </cell>
          <cell r="C27">
            <v>5601394</v>
          </cell>
          <cell r="D27">
            <v>1111443</v>
          </cell>
          <cell r="G27">
            <v>5438295.55</v>
          </cell>
          <cell r="H27">
            <v>255500.00999999978</v>
          </cell>
          <cell r="I27">
            <v>22.988134344271348</v>
          </cell>
          <cell r="J27">
            <v>-855942.9900000002</v>
          </cell>
          <cell r="K27">
            <v>97.08825249571802</v>
          </cell>
          <cell r="L27">
            <v>-163098.4500000002</v>
          </cell>
        </row>
        <row r="28">
          <cell r="B28">
            <v>30060410</v>
          </cell>
          <cell r="C28">
            <v>12526241</v>
          </cell>
          <cell r="D28">
            <v>2336129</v>
          </cell>
          <cell r="G28">
            <v>11660907.04</v>
          </cell>
          <cell r="H28">
            <v>336598.9099999983</v>
          </cell>
          <cell r="I28">
            <v>14.408404244799764</v>
          </cell>
          <cell r="J28">
            <v>-1999530.0900000017</v>
          </cell>
          <cell r="K28">
            <v>93.09183050206362</v>
          </cell>
          <cell r="L28">
            <v>-865333.9600000009</v>
          </cell>
        </row>
        <row r="29">
          <cell r="B29">
            <v>52087142</v>
          </cell>
          <cell r="C29">
            <v>22964690</v>
          </cell>
          <cell r="D29">
            <v>3956106</v>
          </cell>
          <cell r="G29">
            <v>23306311.5</v>
          </cell>
          <cell r="H29">
            <v>905337.7899999991</v>
          </cell>
          <cell r="I29">
            <v>22.88456856312746</v>
          </cell>
          <cell r="J29">
            <v>-3050768.210000001</v>
          </cell>
          <cell r="K29">
            <v>101.48759465074426</v>
          </cell>
          <cell r="L29">
            <v>341621.5</v>
          </cell>
        </row>
        <row r="30">
          <cell r="B30">
            <v>22792722</v>
          </cell>
          <cell r="C30">
            <v>8990911</v>
          </cell>
          <cell r="D30">
            <v>1867249</v>
          </cell>
          <cell r="G30">
            <v>8751765.59</v>
          </cell>
          <cell r="H30">
            <v>289858.4000000004</v>
          </cell>
          <cell r="I30">
            <v>15.523285860643139</v>
          </cell>
          <cell r="J30">
            <v>-1577390.5999999996</v>
          </cell>
          <cell r="K30">
            <v>97.34014261736102</v>
          </cell>
          <cell r="L30">
            <v>-239145.41000000015</v>
          </cell>
        </row>
        <row r="31">
          <cell r="B31">
            <v>25557891</v>
          </cell>
          <cell r="C31">
            <v>10127094</v>
          </cell>
          <cell r="D31">
            <v>1999486</v>
          </cell>
          <cell r="G31">
            <v>8995211.48</v>
          </cell>
          <cell r="H31">
            <v>375755.2400000002</v>
          </cell>
          <cell r="I31">
            <v>18.792591696065898</v>
          </cell>
          <cell r="J31">
            <v>-1623730.7599999998</v>
          </cell>
          <cell r="K31">
            <v>88.82322490538748</v>
          </cell>
          <cell r="L31">
            <v>-1131882.5199999996</v>
          </cell>
        </row>
        <row r="32">
          <cell r="B32">
            <v>8211731</v>
          </cell>
          <cell r="C32">
            <v>3133485</v>
          </cell>
          <cell r="D32">
            <v>591021</v>
          </cell>
          <cell r="G32">
            <v>3326092.66</v>
          </cell>
          <cell r="H32">
            <v>178644.31000000006</v>
          </cell>
          <cell r="I32">
            <v>30.22638958683364</v>
          </cell>
          <cell r="J32">
            <v>-412376.68999999994</v>
          </cell>
          <cell r="K32">
            <v>106.14675544960323</v>
          </cell>
          <cell r="L32">
            <v>192607.66000000015</v>
          </cell>
        </row>
        <row r="33">
          <cell r="B33">
            <v>19014420</v>
          </cell>
          <cell r="C33">
            <v>8111221</v>
          </cell>
          <cell r="D33">
            <v>1477656</v>
          </cell>
          <cell r="G33">
            <v>9317366.47</v>
          </cell>
          <cell r="H33">
            <v>295274.83999999985</v>
          </cell>
          <cell r="I33">
            <v>19.982650901156955</v>
          </cell>
          <cell r="J33">
            <v>-1182381.1600000001</v>
          </cell>
          <cell r="K33">
            <v>114.87008515733945</v>
          </cell>
          <cell r="L33">
            <v>1206145.4700000007</v>
          </cell>
        </row>
        <row r="34">
          <cell r="B34">
            <v>14699050</v>
          </cell>
          <cell r="C34">
            <v>5930743</v>
          </cell>
          <cell r="D34">
            <v>1053084</v>
          </cell>
          <cell r="G34">
            <v>6153651.03</v>
          </cell>
          <cell r="H34">
            <v>216165.77000000048</v>
          </cell>
          <cell r="I34">
            <v>20.526925677343925</v>
          </cell>
          <cell r="J34">
            <v>-836918.2299999995</v>
          </cell>
          <cell r="K34">
            <v>103.7585177776208</v>
          </cell>
          <cell r="L34">
            <v>222908.03000000026</v>
          </cell>
        </row>
        <row r="35">
          <cell r="B35">
            <v>36730160</v>
          </cell>
          <cell r="C35">
            <v>15341249</v>
          </cell>
          <cell r="D35">
            <v>3223735</v>
          </cell>
          <cell r="G35">
            <v>13657836.83</v>
          </cell>
          <cell r="H35">
            <v>692441.4600000009</v>
          </cell>
          <cell r="I35">
            <v>21.479478306994864</v>
          </cell>
          <cell r="J35">
            <v>-2531293.539999999</v>
          </cell>
          <cell r="K35">
            <v>89.02688972716628</v>
          </cell>
          <cell r="L35">
            <v>-1683412.17</v>
          </cell>
        </row>
        <row r="36">
          <cell r="B36">
            <v>3626661424</v>
          </cell>
          <cell r="C36">
            <v>1660317363</v>
          </cell>
          <cell r="D36">
            <v>297510924</v>
          </cell>
          <cell r="G36">
            <v>1517269988.4499998</v>
          </cell>
          <cell r="H36">
            <v>85905787.57999995</v>
          </cell>
          <cell r="I36">
            <v>28.87483472035466</v>
          </cell>
          <cell r="J36">
            <v>-211605136.42000005</v>
          </cell>
          <cell r="K36">
            <v>91.38433544466884</v>
          </cell>
          <cell r="L36">
            <v>-143047374.55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C19" sqref="C1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08.06.2012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08.06.2012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388292380</v>
      </c>
      <c r="D10" s="33">
        <f>'[5]вспомогат'!D10</f>
        <v>64328230</v>
      </c>
      <c r="E10" s="33">
        <f>'[5]вспомогат'!G10</f>
        <v>360927645.55</v>
      </c>
      <c r="F10" s="33">
        <f>'[5]вспомогат'!H10</f>
        <v>21254425.25</v>
      </c>
      <c r="G10" s="34">
        <f>'[5]вспомогат'!I10</f>
        <v>33.04058770154254</v>
      </c>
      <c r="H10" s="35">
        <f>'[5]вспомогат'!J10</f>
        <v>-43073804.75</v>
      </c>
      <c r="I10" s="36">
        <f>'[5]вспомогат'!K10</f>
        <v>92.95254404683398</v>
      </c>
      <c r="J10" s="37">
        <f>'[5]вспомогат'!L10</f>
        <v>-27364734.449999988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784617500</v>
      </c>
      <c r="D12" s="38">
        <f>'[5]вспомогат'!D11</f>
        <v>139160700</v>
      </c>
      <c r="E12" s="33">
        <f>'[5]вспомогат'!G11</f>
        <v>711438921.68</v>
      </c>
      <c r="F12" s="38">
        <f>'[5]вспомогат'!H11</f>
        <v>42063827.68999994</v>
      </c>
      <c r="G12" s="39">
        <f>'[5]вспомогат'!I11</f>
        <v>30.22680087840887</v>
      </c>
      <c r="H12" s="35">
        <f>'[5]вспомогат'!J11</f>
        <v>-97096872.31000006</v>
      </c>
      <c r="I12" s="36">
        <f>'[5]вспомогат'!K11</f>
        <v>90.67334359480893</v>
      </c>
      <c r="J12" s="37">
        <f>'[5]вспомогат'!L11</f>
        <v>-73178578.32000005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60540748</v>
      </c>
      <c r="D13" s="38">
        <f>'[5]вспомогат'!D12</f>
        <v>12307685</v>
      </c>
      <c r="E13" s="33">
        <f>'[5]вспомогат'!G12</f>
        <v>50826888.97</v>
      </c>
      <c r="F13" s="38">
        <f>'[5]вспомогат'!H12</f>
        <v>2337209.030000001</v>
      </c>
      <c r="G13" s="39">
        <f>'[5]вспомогат'!I12</f>
        <v>18.98983464396433</v>
      </c>
      <c r="H13" s="35">
        <f>'[5]вспомогат'!J12</f>
        <v>-9970475.969999999</v>
      </c>
      <c r="I13" s="36">
        <f>'[5]вспомогат'!K12</f>
        <v>83.95484140698096</v>
      </c>
      <c r="J13" s="37">
        <f>'[5]вспомогат'!L12</f>
        <v>-9713859.030000001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120823142</v>
      </c>
      <c r="D14" s="38">
        <f>'[5]вспомогат'!D13</f>
        <v>22732950</v>
      </c>
      <c r="E14" s="33">
        <f>'[5]вспомогат'!G13</f>
        <v>106051960.13</v>
      </c>
      <c r="F14" s="38">
        <f>'[5]вспомогат'!H13</f>
        <v>7839601.909999996</v>
      </c>
      <c r="G14" s="39">
        <f>'[5]вспомогат'!I13</f>
        <v>34.4856338926536</v>
      </c>
      <c r="H14" s="35">
        <f>'[5]вспомогат'!J13</f>
        <v>-14893348.090000004</v>
      </c>
      <c r="I14" s="36">
        <f>'[5]вспомогат'!K13</f>
        <v>87.77454250444836</v>
      </c>
      <c r="J14" s="37">
        <f>'[5]вспомогат'!L13</f>
        <v>-14771181.870000005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67425300</v>
      </c>
      <c r="D15" s="38">
        <f>'[5]вспомогат'!D14</f>
        <v>13411900</v>
      </c>
      <c r="E15" s="33">
        <f>'[5]вспомогат'!G14</f>
        <v>58111171.37</v>
      </c>
      <c r="F15" s="38">
        <f>'[5]вспомогат'!H14</f>
        <v>2679075.3999999985</v>
      </c>
      <c r="G15" s="39">
        <f>'[5]вспомогат'!I14</f>
        <v>19.975360687150953</v>
      </c>
      <c r="H15" s="35">
        <f>'[5]вспомогат'!J14</f>
        <v>-10732824.600000001</v>
      </c>
      <c r="I15" s="36">
        <f>'[5]вспомогат'!K14</f>
        <v>86.18600342897992</v>
      </c>
      <c r="J15" s="37">
        <f>'[5]вспомогат'!L14</f>
        <v>-9314128.630000003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11204820</v>
      </c>
      <c r="D16" s="38">
        <f>'[5]вспомогат'!D15</f>
        <v>2081930</v>
      </c>
      <c r="E16" s="33">
        <f>'[5]вспомогат'!G15</f>
        <v>9637350.77</v>
      </c>
      <c r="F16" s="38">
        <f>'[5]вспомогат'!H15</f>
        <v>490114.66000000015</v>
      </c>
      <c r="G16" s="39">
        <f>'[5]вспомогат'!I15</f>
        <v>23.541361140864495</v>
      </c>
      <c r="H16" s="35">
        <f>'[5]вспомогат'!J15</f>
        <v>-1591815.3399999999</v>
      </c>
      <c r="I16" s="36">
        <f>'[5]вспомогат'!K15</f>
        <v>86.01075938747789</v>
      </c>
      <c r="J16" s="37">
        <f>'[5]вспомогат'!L15</f>
        <v>-1567469.2300000004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1044611510</v>
      </c>
      <c r="D17" s="42">
        <f>SUM(D12:D16)</f>
        <v>189695165</v>
      </c>
      <c r="E17" s="42">
        <f>SUM(E12:E16)</f>
        <v>936066292.92</v>
      </c>
      <c r="F17" s="42">
        <f>SUM(F12:F16)</f>
        <v>55409828.68999994</v>
      </c>
      <c r="G17" s="43">
        <f>F17/D17*100</f>
        <v>29.20993199273157</v>
      </c>
      <c r="H17" s="42">
        <f>SUM(H12:H16)</f>
        <v>-134285336.31000006</v>
      </c>
      <c r="I17" s="44">
        <f>E17/C17*100</f>
        <v>89.60903493395358</v>
      </c>
      <c r="J17" s="42">
        <f>SUM(J12:J16)</f>
        <v>-108545217.08000006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9171779</v>
      </c>
      <c r="D18" s="46">
        <f>'[5]вспомогат'!D16</f>
        <v>1529451</v>
      </c>
      <c r="E18" s="45">
        <f>'[5]вспомогат'!G16</f>
        <v>8478432.21</v>
      </c>
      <c r="F18" s="46">
        <f>'[5]вспомогат'!H16</f>
        <v>331060.4000000013</v>
      </c>
      <c r="G18" s="47">
        <f>'[5]вспомогат'!I16</f>
        <v>21.645701627577562</v>
      </c>
      <c r="H18" s="48">
        <f>'[5]вспомогат'!J16</f>
        <v>-1198390.5999999987</v>
      </c>
      <c r="I18" s="49">
        <f>'[5]вспомогат'!K16</f>
        <v>92.44043287567222</v>
      </c>
      <c r="J18" s="50">
        <f>'[5]вспомогат'!L16</f>
        <v>-693346.7899999991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37533118</v>
      </c>
      <c r="D19" s="38">
        <f>'[5]вспомогат'!D17</f>
        <v>7602385</v>
      </c>
      <c r="E19" s="33">
        <f>'[5]вспомогат'!G17</f>
        <v>34191584.24</v>
      </c>
      <c r="F19" s="38">
        <f>'[5]вспомогат'!H17</f>
        <v>1880182.7900000028</v>
      </c>
      <c r="G19" s="39">
        <f>'[5]вспомогат'!I17</f>
        <v>24.73148610600493</v>
      </c>
      <c r="H19" s="35">
        <f>'[5]вспомогат'!J17</f>
        <v>-5722202.209999997</v>
      </c>
      <c r="I19" s="36">
        <f>'[5]вспомогат'!K17</f>
        <v>91.09710586794309</v>
      </c>
      <c r="J19" s="37">
        <f>'[5]вспомогат'!L17</f>
        <v>-3341533.759999998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3049809</v>
      </c>
      <c r="D20" s="38">
        <f>'[5]вспомогат'!D18</f>
        <v>555743</v>
      </c>
      <c r="E20" s="33">
        <f>'[5]вспомогат'!G18</f>
        <v>3386950.27</v>
      </c>
      <c r="F20" s="38">
        <f>'[5]вспомогат'!H18</f>
        <v>120962.75</v>
      </c>
      <c r="G20" s="39">
        <f>'[5]вспомогат'!I18</f>
        <v>21.765951168075894</v>
      </c>
      <c r="H20" s="35">
        <f>'[5]вспомогат'!J18</f>
        <v>-434780.25</v>
      </c>
      <c r="I20" s="36">
        <f>'[5]вспомогат'!K18</f>
        <v>111.05450439683271</v>
      </c>
      <c r="J20" s="37">
        <f>'[5]вспомогат'!L18</f>
        <v>337141.27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6881342</v>
      </c>
      <c r="D21" s="38">
        <f>'[5]вспомогат'!D19</f>
        <v>1269789</v>
      </c>
      <c r="E21" s="33">
        <f>'[5]вспомогат'!G19</f>
        <v>6940718.82</v>
      </c>
      <c r="F21" s="38">
        <f>'[5]вспомогат'!H19</f>
        <v>236768.74000000022</v>
      </c>
      <c r="G21" s="39">
        <f>'[5]вспомогат'!I19</f>
        <v>18.646305803562658</v>
      </c>
      <c r="H21" s="35">
        <f>'[5]вспомогат'!J19</f>
        <v>-1033020.2599999998</v>
      </c>
      <c r="I21" s="36">
        <f>'[5]вспомогат'!K19</f>
        <v>100.86286686521322</v>
      </c>
      <c r="J21" s="37">
        <f>'[5]вспомогат'!L19</f>
        <v>59376.8200000003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16291856</v>
      </c>
      <c r="D22" s="38">
        <f>'[5]вспомогат'!D20</f>
        <v>3416018</v>
      </c>
      <c r="E22" s="33">
        <f>'[5]вспомогат'!G20</f>
        <v>15560868.38</v>
      </c>
      <c r="F22" s="38">
        <f>'[5]вспомогат'!H20</f>
        <v>731885.8300000001</v>
      </c>
      <c r="G22" s="39">
        <f>'[5]вспомогат'!I20</f>
        <v>21.425116319644687</v>
      </c>
      <c r="H22" s="35">
        <f>'[5]вспомогат'!J20</f>
        <v>-2684132.17</v>
      </c>
      <c r="I22" s="36">
        <f>'[5]вспомогат'!K20</f>
        <v>95.51317161163222</v>
      </c>
      <c r="J22" s="37">
        <f>'[5]вспомогат'!L20</f>
        <v>-730987.6199999992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10682276</v>
      </c>
      <c r="D23" s="38">
        <f>'[5]вспомогат'!D21</f>
        <v>2325108</v>
      </c>
      <c r="E23" s="33">
        <f>'[5]вспомогат'!G21</f>
        <v>9918613.44</v>
      </c>
      <c r="F23" s="38">
        <f>'[5]вспомогат'!H21</f>
        <v>402134.33999999985</v>
      </c>
      <c r="G23" s="39">
        <f>'[5]вспомогат'!I21</f>
        <v>17.295297250708348</v>
      </c>
      <c r="H23" s="35">
        <f>'[5]вспомогат'!J21</f>
        <v>-1922973.6600000001</v>
      </c>
      <c r="I23" s="36">
        <f>'[5]вспомогат'!K21</f>
        <v>92.85112498497512</v>
      </c>
      <c r="J23" s="37">
        <f>'[5]вспомогат'!L21</f>
        <v>-763662.5600000005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15728158</v>
      </c>
      <c r="D24" s="38">
        <f>'[5]вспомогат'!D22</f>
        <v>2521639</v>
      </c>
      <c r="E24" s="33">
        <f>'[5]вспомогат'!G22</f>
        <v>16499157.99</v>
      </c>
      <c r="F24" s="38">
        <f>'[5]вспомогат'!H22</f>
        <v>675479.2200000007</v>
      </c>
      <c r="G24" s="39">
        <f>'[5]вспомогат'!I22</f>
        <v>26.78730857192487</v>
      </c>
      <c r="H24" s="35">
        <f>'[5]вспомогат'!J22</f>
        <v>-1846159.7799999993</v>
      </c>
      <c r="I24" s="36">
        <f>'[5]вспомогат'!K22</f>
        <v>104.90203614434697</v>
      </c>
      <c r="J24" s="37">
        <f>'[5]вспомогат'!L22</f>
        <v>770999.9900000002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9203769</v>
      </c>
      <c r="D25" s="38">
        <f>'[5]вспомогат'!D23</f>
        <v>1844650</v>
      </c>
      <c r="E25" s="33">
        <f>'[5]вспомогат'!G23</f>
        <v>8418452.35</v>
      </c>
      <c r="F25" s="38">
        <f>'[5]вспомогат'!H23</f>
        <v>228632.27999999933</v>
      </c>
      <c r="G25" s="39">
        <f>'[5]вспомогат'!I23</f>
        <v>12.394344726641874</v>
      </c>
      <c r="H25" s="35">
        <f>'[5]вспомогат'!J23</f>
        <v>-1616017.7200000007</v>
      </c>
      <c r="I25" s="36">
        <f>'[5]вспомогат'!K23</f>
        <v>91.46744502170795</v>
      </c>
      <c r="J25" s="37">
        <f>'[5]вспомогат'!L23</f>
        <v>-785316.6500000004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7456301</v>
      </c>
      <c r="D26" s="38">
        <f>'[5]вспомогат'!D24</f>
        <v>1380256</v>
      </c>
      <c r="E26" s="33">
        <f>'[5]вспомогат'!G24</f>
        <v>7895710.63</v>
      </c>
      <c r="F26" s="38">
        <f>'[5]вспомогат'!H24</f>
        <v>335618.2000000002</v>
      </c>
      <c r="G26" s="39">
        <f>'[5]вспомогат'!I24</f>
        <v>24.315648691257287</v>
      </c>
      <c r="H26" s="35">
        <f>'[5]вспомогат'!J24</f>
        <v>-1044637.7999999998</v>
      </c>
      <c r="I26" s="36">
        <f>'[5]вспомогат'!K24</f>
        <v>105.8931315943388</v>
      </c>
      <c r="J26" s="37">
        <f>'[5]вспомогат'!L24</f>
        <v>439409.6299999999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11352307</v>
      </c>
      <c r="D27" s="38">
        <f>'[5]вспомогат'!D25</f>
        <v>2007945</v>
      </c>
      <c r="E27" s="33">
        <f>'[5]вспомогат'!G25</f>
        <v>11341352.57</v>
      </c>
      <c r="F27" s="38">
        <f>'[5]вспомогат'!H25</f>
        <v>504466.6400000006</v>
      </c>
      <c r="G27" s="39">
        <f>'[5]вспомогат'!I25</f>
        <v>25.12352878191388</v>
      </c>
      <c r="H27" s="35">
        <f>'[5]вспомогат'!J25</f>
        <v>-1503478.3599999994</v>
      </c>
      <c r="I27" s="36">
        <f>'[5]вспомогат'!K25</f>
        <v>99.90350481184133</v>
      </c>
      <c r="J27" s="37">
        <f>'[5]вспомогат'!L25</f>
        <v>-10954.429999999702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7335730</v>
      </c>
      <c r="D28" s="38">
        <f>'[5]вспомогат'!D26</f>
        <v>1418636</v>
      </c>
      <c r="E28" s="33">
        <f>'[5]вспомогат'!G26</f>
        <v>7036770.93</v>
      </c>
      <c r="F28" s="38">
        <f>'[5]вспомогат'!H26</f>
        <v>248765.71999999974</v>
      </c>
      <c r="G28" s="39">
        <f>'[5]вспомогат'!I26</f>
        <v>17.535556689665267</v>
      </c>
      <c r="H28" s="35">
        <f>'[5]вспомогат'!J26</f>
        <v>-1169870.2800000003</v>
      </c>
      <c r="I28" s="36">
        <f>'[5]вспомогат'!K26</f>
        <v>95.92461731824918</v>
      </c>
      <c r="J28" s="37">
        <f>'[5]вспомогат'!L26</f>
        <v>-298959.0700000003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5601394</v>
      </c>
      <c r="D29" s="38">
        <f>'[5]вспомогат'!D27</f>
        <v>1111443</v>
      </c>
      <c r="E29" s="33">
        <f>'[5]вспомогат'!G27</f>
        <v>5438295.55</v>
      </c>
      <c r="F29" s="38">
        <f>'[5]вспомогат'!H27</f>
        <v>255500.00999999978</v>
      </c>
      <c r="G29" s="39">
        <f>'[5]вспомогат'!I27</f>
        <v>22.988134344271348</v>
      </c>
      <c r="H29" s="35">
        <f>'[5]вспомогат'!J27</f>
        <v>-855942.9900000002</v>
      </c>
      <c r="I29" s="36">
        <f>'[5]вспомогат'!K27</f>
        <v>97.08825249571802</v>
      </c>
      <c r="J29" s="37">
        <f>'[5]вспомогат'!L27</f>
        <v>-163098.4500000002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12526241</v>
      </c>
      <c r="D30" s="38">
        <f>'[5]вспомогат'!D28</f>
        <v>2336129</v>
      </c>
      <c r="E30" s="33">
        <f>'[5]вспомогат'!G28</f>
        <v>11660907.04</v>
      </c>
      <c r="F30" s="38">
        <f>'[5]вспомогат'!H28</f>
        <v>336598.9099999983</v>
      </c>
      <c r="G30" s="39">
        <f>'[5]вспомогат'!I28</f>
        <v>14.408404244799764</v>
      </c>
      <c r="H30" s="35">
        <f>'[5]вспомогат'!J28</f>
        <v>-1999530.0900000017</v>
      </c>
      <c r="I30" s="36">
        <f>'[5]вспомогат'!K28</f>
        <v>93.09183050206362</v>
      </c>
      <c r="J30" s="37">
        <f>'[5]вспомогат'!L28</f>
        <v>-865333.9600000009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22964690</v>
      </c>
      <c r="D31" s="38">
        <f>'[5]вспомогат'!D29</f>
        <v>3956106</v>
      </c>
      <c r="E31" s="33">
        <f>'[5]вспомогат'!G29</f>
        <v>23306311.5</v>
      </c>
      <c r="F31" s="38">
        <f>'[5]вспомогат'!H29</f>
        <v>905337.7899999991</v>
      </c>
      <c r="G31" s="39">
        <f>'[5]вспомогат'!I29</f>
        <v>22.88456856312746</v>
      </c>
      <c r="H31" s="35">
        <f>'[5]вспомогат'!J29</f>
        <v>-3050768.210000001</v>
      </c>
      <c r="I31" s="36">
        <f>'[5]вспомогат'!K29</f>
        <v>101.48759465074426</v>
      </c>
      <c r="J31" s="37">
        <f>'[5]вспомогат'!L29</f>
        <v>341621.5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8990911</v>
      </c>
      <c r="D32" s="38">
        <f>'[5]вспомогат'!D30</f>
        <v>1867249</v>
      </c>
      <c r="E32" s="33">
        <f>'[5]вспомогат'!G30</f>
        <v>8751765.59</v>
      </c>
      <c r="F32" s="38">
        <f>'[5]вспомогат'!H30</f>
        <v>289858.4000000004</v>
      </c>
      <c r="G32" s="39">
        <f>'[5]вспомогат'!I30</f>
        <v>15.523285860643139</v>
      </c>
      <c r="H32" s="35">
        <f>'[5]вспомогат'!J30</f>
        <v>-1577390.5999999996</v>
      </c>
      <c r="I32" s="36">
        <f>'[5]вспомогат'!K30</f>
        <v>97.34014261736102</v>
      </c>
      <c r="J32" s="37">
        <f>'[5]вспомогат'!L30</f>
        <v>-239145.41000000015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10127094</v>
      </c>
      <c r="D33" s="38">
        <f>'[5]вспомогат'!D31</f>
        <v>1999486</v>
      </c>
      <c r="E33" s="33">
        <f>'[5]вспомогат'!G31</f>
        <v>8995211.48</v>
      </c>
      <c r="F33" s="38">
        <f>'[5]вспомогат'!H31</f>
        <v>375755.2400000002</v>
      </c>
      <c r="G33" s="39">
        <f>'[5]вспомогат'!I31</f>
        <v>18.792591696065898</v>
      </c>
      <c r="H33" s="35">
        <f>'[5]вспомогат'!J31</f>
        <v>-1623730.7599999998</v>
      </c>
      <c r="I33" s="36">
        <f>'[5]вспомогат'!K31</f>
        <v>88.82322490538748</v>
      </c>
      <c r="J33" s="37">
        <f>'[5]вспомогат'!L31</f>
        <v>-1131882.5199999996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3133485</v>
      </c>
      <c r="D34" s="38">
        <f>'[5]вспомогат'!D32</f>
        <v>591021</v>
      </c>
      <c r="E34" s="33">
        <f>'[5]вспомогат'!G32</f>
        <v>3326092.66</v>
      </c>
      <c r="F34" s="38">
        <f>'[5]вспомогат'!H32</f>
        <v>178644.31000000006</v>
      </c>
      <c r="G34" s="39">
        <f>'[5]вспомогат'!I32</f>
        <v>30.22638958683364</v>
      </c>
      <c r="H34" s="35">
        <f>'[5]вспомогат'!J32</f>
        <v>-412376.68999999994</v>
      </c>
      <c r="I34" s="36">
        <f>'[5]вспомогат'!K32</f>
        <v>106.14675544960323</v>
      </c>
      <c r="J34" s="37">
        <f>'[5]вспомогат'!L32</f>
        <v>192607.66000000015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8111221</v>
      </c>
      <c r="D35" s="38">
        <f>'[5]вспомогат'!D33</f>
        <v>1477656</v>
      </c>
      <c r="E35" s="33">
        <f>'[5]вспомогат'!G33</f>
        <v>9317366.47</v>
      </c>
      <c r="F35" s="38">
        <f>'[5]вспомогат'!H33</f>
        <v>295274.83999999985</v>
      </c>
      <c r="G35" s="39">
        <f>'[5]вспомогат'!I33</f>
        <v>19.982650901156955</v>
      </c>
      <c r="H35" s="35">
        <f>'[5]вспомогат'!J33</f>
        <v>-1182381.1600000001</v>
      </c>
      <c r="I35" s="36">
        <f>'[5]вспомогат'!K33</f>
        <v>114.87008515733945</v>
      </c>
      <c r="J35" s="37">
        <f>'[5]вспомогат'!L33</f>
        <v>1206145.4700000007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5930743</v>
      </c>
      <c r="D36" s="38">
        <f>'[5]вспомогат'!D34</f>
        <v>1053084</v>
      </c>
      <c r="E36" s="33">
        <f>'[5]вспомогат'!G34</f>
        <v>6153651.03</v>
      </c>
      <c r="F36" s="38">
        <f>'[5]вспомогат'!H34</f>
        <v>216165.77000000048</v>
      </c>
      <c r="G36" s="39">
        <f>'[5]вспомогат'!I34</f>
        <v>20.526925677343925</v>
      </c>
      <c r="H36" s="35">
        <f>'[5]вспомогат'!J34</f>
        <v>-836918.2299999995</v>
      </c>
      <c r="I36" s="36">
        <f>'[5]вспомогат'!K34</f>
        <v>103.7585177776208</v>
      </c>
      <c r="J36" s="37">
        <f>'[5]вспомогат'!L34</f>
        <v>222908.03000000026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15341249</v>
      </c>
      <c r="D37" s="38">
        <f>'[5]вспомогат'!D35</f>
        <v>3223735</v>
      </c>
      <c r="E37" s="33">
        <f>'[5]вспомогат'!G35</f>
        <v>13657836.83</v>
      </c>
      <c r="F37" s="38">
        <f>'[5]вспомогат'!H35</f>
        <v>692441.4600000009</v>
      </c>
      <c r="G37" s="39">
        <f>'[5]вспомогат'!I35</f>
        <v>21.479478306994864</v>
      </c>
      <c r="H37" s="35">
        <f>'[5]вспомогат'!J35</f>
        <v>-2531293.539999999</v>
      </c>
      <c r="I37" s="36">
        <f>'[5]вспомогат'!K35</f>
        <v>89.02688972716628</v>
      </c>
      <c r="J37" s="37">
        <f>'[5]вспомогат'!L35</f>
        <v>-1683412.17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227413473</v>
      </c>
      <c r="D38" s="42">
        <f>SUM(D18:D37)</f>
        <v>43487529</v>
      </c>
      <c r="E38" s="42">
        <f>SUM(E18:E37)</f>
        <v>220276049.98</v>
      </c>
      <c r="F38" s="42">
        <f>SUM(F18:F37)</f>
        <v>9241533.640000004</v>
      </c>
      <c r="G38" s="43">
        <f>F38/D38*100</f>
        <v>21.25099736064563</v>
      </c>
      <c r="H38" s="42">
        <f>SUM(H18:H37)</f>
        <v>-34245995.36</v>
      </c>
      <c r="I38" s="44">
        <f>E38/C38*100</f>
        <v>96.86147749918052</v>
      </c>
      <c r="J38" s="42">
        <f>SUM(J18:J37)</f>
        <v>-7137423.019999997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1660317363</v>
      </c>
      <c r="D39" s="53">
        <f>'[5]вспомогат'!D36</f>
        <v>297510924</v>
      </c>
      <c r="E39" s="53">
        <f>'[5]вспомогат'!G36</f>
        <v>1517269988.4499998</v>
      </c>
      <c r="F39" s="53">
        <f>'[5]вспомогат'!H36</f>
        <v>85905787.57999995</v>
      </c>
      <c r="G39" s="54">
        <f>'[5]вспомогат'!I36</f>
        <v>28.87483472035466</v>
      </c>
      <c r="H39" s="53">
        <f>'[5]вспомогат'!J36</f>
        <v>-211605136.42000005</v>
      </c>
      <c r="I39" s="54">
        <f>'[5]вспомогат'!K36</f>
        <v>91.38433544466884</v>
      </c>
      <c r="J39" s="53">
        <f>'[5]вспомогат'!L36</f>
        <v>-143047374.55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08.06.2012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2012-06-11T04:35:19Z</dcterms:created>
  <dcterms:modified xsi:type="dcterms:W3CDTF">2012-06-11T04:35:36Z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