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<sst xmlns="http://schemas.openxmlformats.org/spreadsheetml/2006/main" count="47" uniqueCount="42">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</sst>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13.06.2012</v>
          </cell>
        </row>
        <row r="6">
          <cell r="G6" t="str">
            <v>Фактично надійшло на 13.06.2012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381739380</v>
          </cell>
          <cell r="D10">
            <v>57775230</v>
          </cell>
          <cell r="G10">
            <v>367323211.72</v>
          </cell>
          <cell r="H10">
            <v>27649991.420000017</v>
          </cell>
          <cell r="I10">
            <v>47.85786472853508</v>
          </cell>
          <cell r="J10">
            <v>-30125238.579999983</v>
          </cell>
          <cell r="K10">
            <v>96.2235574752597</v>
          </cell>
          <cell r="L10">
            <v>-14416168.279999971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723534008.27</v>
          </cell>
          <cell r="H11">
            <v>54158914.27999997</v>
          </cell>
          <cell r="I11">
            <v>38.91825370237429</v>
          </cell>
          <cell r="J11">
            <v>-85001785.72000003</v>
          </cell>
          <cell r="K11">
            <v>92.21487008255615</v>
          </cell>
          <cell r="L11">
            <v>-61083491.73000002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51473896.9</v>
          </cell>
          <cell r="H12">
            <v>2984216.960000001</v>
          </cell>
          <cell r="I12">
            <v>24.246777196523965</v>
          </cell>
          <cell r="J12">
            <v>-9323468.04</v>
          </cell>
          <cell r="K12">
            <v>85.02355620052795</v>
          </cell>
          <cell r="L12">
            <v>-9066851.100000001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106799574.48</v>
          </cell>
          <cell r="H13">
            <v>8587216.260000005</v>
          </cell>
          <cell r="I13">
            <v>37.77431551998313</v>
          </cell>
          <cell r="J13">
            <v>-14145733.739999995</v>
          </cell>
          <cell r="K13">
            <v>88.39331001671849</v>
          </cell>
          <cell r="L13">
            <v>-14023567.519999996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60665447.05</v>
          </cell>
          <cell r="H14">
            <v>5233351.079999998</v>
          </cell>
          <cell r="I14">
            <v>39.020206533004256</v>
          </cell>
          <cell r="J14">
            <v>-8178548.920000002</v>
          </cell>
          <cell r="K14">
            <v>89.97430793782155</v>
          </cell>
          <cell r="L14">
            <v>-6759852.950000003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9788109.96</v>
          </cell>
          <cell r="H15">
            <v>640873.8500000015</v>
          </cell>
          <cell r="I15">
            <v>30.782680013257004</v>
          </cell>
          <cell r="J15">
            <v>-1441056.1499999985</v>
          </cell>
          <cell r="K15">
            <v>87.35624454475843</v>
          </cell>
          <cell r="L15">
            <v>-1416710.039999999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8628717.31</v>
          </cell>
          <cell r="H16">
            <v>481345.50000000093</v>
          </cell>
          <cell r="I16">
            <v>31.47178301233586</v>
          </cell>
          <cell r="J16">
            <v>-1048105.4999999991</v>
          </cell>
          <cell r="K16">
            <v>94.07899285405809</v>
          </cell>
          <cell r="L16">
            <v>-543061.6899999995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34563279.84</v>
          </cell>
          <cell r="H17">
            <v>2251878.3900000043</v>
          </cell>
          <cell r="I17">
            <v>29.620683377650625</v>
          </cell>
          <cell r="J17">
            <v>-5350506.609999996</v>
          </cell>
          <cell r="K17">
            <v>92.08741954238921</v>
          </cell>
          <cell r="L17">
            <v>-2969838.1599999964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3445491.75</v>
          </cell>
          <cell r="H18">
            <v>179504.22999999998</v>
          </cell>
          <cell r="I18">
            <v>32.29986342608004</v>
          </cell>
          <cell r="J18">
            <v>-376238.77</v>
          </cell>
          <cell r="K18">
            <v>112.97401738928569</v>
          </cell>
          <cell r="L18">
            <v>395682.75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7126810.97</v>
          </cell>
          <cell r="H19">
            <v>422860.88999999966</v>
          </cell>
          <cell r="I19">
            <v>33.30166586732124</v>
          </cell>
          <cell r="J19">
            <v>-846928.1100000003</v>
          </cell>
          <cell r="K19">
            <v>103.5671671310625</v>
          </cell>
          <cell r="L19">
            <v>245468.96999999974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16106469.52</v>
          </cell>
          <cell r="H20">
            <v>1277486.9699999988</v>
          </cell>
          <cell r="I20">
            <v>37.396962486731596</v>
          </cell>
          <cell r="J20">
            <v>-2138531.030000001</v>
          </cell>
          <cell r="K20">
            <v>98.86209109631217</v>
          </cell>
          <cell r="L20">
            <v>-185386.48000000045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10071454.55</v>
          </cell>
          <cell r="H21">
            <v>554975.4500000011</v>
          </cell>
          <cell r="I21">
            <v>23.868803083555736</v>
          </cell>
          <cell r="J21">
            <v>-1770132.5499999989</v>
          </cell>
          <cell r="K21">
            <v>94.28191660653592</v>
          </cell>
          <cell r="L21">
            <v>-610821.4499999993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16744489.23</v>
          </cell>
          <cell r="H22">
            <v>920810.4600000009</v>
          </cell>
          <cell r="I22">
            <v>36.516347502556904</v>
          </cell>
          <cell r="J22">
            <v>-1600828.539999999</v>
          </cell>
          <cell r="K22">
            <v>106.46185796200673</v>
          </cell>
          <cell r="L22">
            <v>1016331.2300000004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8806478.91</v>
          </cell>
          <cell r="H23">
            <v>616658.8399999999</v>
          </cell>
          <cell r="I23">
            <v>33.42958501612771</v>
          </cell>
          <cell r="J23">
            <v>-1227991.1600000001</v>
          </cell>
          <cell r="K23">
            <v>95.6833978558132</v>
          </cell>
          <cell r="L23">
            <v>-397290.08999999985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8224329.14</v>
          </cell>
          <cell r="H24">
            <v>664236.71</v>
          </cell>
          <cell r="I24">
            <v>48.12416754573064</v>
          </cell>
          <cell r="J24">
            <v>-716019.29</v>
          </cell>
          <cell r="K24">
            <v>110.30039077016873</v>
          </cell>
          <cell r="L24">
            <v>768028.1399999997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11498380.44</v>
          </cell>
          <cell r="H25">
            <v>661494.5099999998</v>
          </cell>
          <cell r="I25">
            <v>32.943856031913214</v>
          </cell>
          <cell r="J25">
            <v>-1346450.4900000002</v>
          </cell>
          <cell r="K25">
            <v>101.28672912034531</v>
          </cell>
          <cell r="L25">
            <v>146073.43999999948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7197838.11</v>
          </cell>
          <cell r="H26">
            <v>409832.9000000004</v>
          </cell>
          <cell r="I26">
            <v>28.88922175949295</v>
          </cell>
          <cell r="J26">
            <v>-1008803.0999999996</v>
          </cell>
          <cell r="K26">
            <v>98.12027037527281</v>
          </cell>
          <cell r="L26">
            <v>-137891.88999999966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5517342.03</v>
          </cell>
          <cell r="H27">
            <v>334546.4900000002</v>
          </cell>
          <cell r="I27">
            <v>30.100193172299456</v>
          </cell>
          <cell r="J27">
            <v>-776896.5099999998</v>
          </cell>
          <cell r="K27">
            <v>98.49944549517495</v>
          </cell>
          <cell r="L27">
            <v>-84051.96999999974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11793862.4</v>
          </cell>
          <cell r="H28">
            <v>469554.26999999955</v>
          </cell>
          <cell r="I28">
            <v>20.099672149954028</v>
          </cell>
          <cell r="J28">
            <v>-1866574.7300000004</v>
          </cell>
          <cell r="K28">
            <v>94.15324517546804</v>
          </cell>
          <cell r="L28">
            <v>-732378.5999999996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23496457</v>
          </cell>
          <cell r="H29">
            <v>1095483.289999999</v>
          </cell>
          <cell r="I29">
            <v>27.690948877507303</v>
          </cell>
          <cell r="J29">
            <v>-2860622.710000001</v>
          </cell>
          <cell r="K29">
            <v>102.31558536170094</v>
          </cell>
          <cell r="L29">
            <v>531767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8823813.13</v>
          </cell>
          <cell r="H30">
            <v>361905.94000000134</v>
          </cell>
          <cell r="I30">
            <v>19.38177179369229</v>
          </cell>
          <cell r="J30">
            <v>-1505343.0599999987</v>
          </cell>
          <cell r="K30">
            <v>98.14148010140464</v>
          </cell>
          <cell r="L30">
            <v>-167097.86999999918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9383017.59</v>
          </cell>
          <cell r="H31">
            <v>763561.3499999996</v>
          </cell>
          <cell r="I31">
            <v>38.187881785618885</v>
          </cell>
          <cell r="J31">
            <v>-1235924.6500000004</v>
          </cell>
          <cell r="K31">
            <v>92.65261673289494</v>
          </cell>
          <cell r="L31">
            <v>-744076.4100000001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3381308.52</v>
          </cell>
          <cell r="H32">
            <v>233860.16999999993</v>
          </cell>
          <cell r="I32">
            <v>39.568842731476536</v>
          </cell>
          <cell r="J32">
            <v>-357160.8300000001</v>
          </cell>
          <cell r="K32">
            <v>107.9088784532238</v>
          </cell>
          <cell r="L32">
            <v>247823.52000000002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9633182.81</v>
          </cell>
          <cell r="H33">
            <v>611091.1799999997</v>
          </cell>
          <cell r="I33">
            <v>41.355442674072975</v>
          </cell>
          <cell r="J33">
            <v>-866564.8200000003</v>
          </cell>
          <cell r="K33">
            <v>118.76365851700996</v>
          </cell>
          <cell r="L33">
            <v>1521961.8100000005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6223985.01</v>
          </cell>
          <cell r="H34">
            <v>286499.75</v>
          </cell>
          <cell r="I34">
            <v>27.205783204378758</v>
          </cell>
          <cell r="J34">
            <v>-766584.25</v>
          </cell>
          <cell r="K34">
            <v>104.94443967644527</v>
          </cell>
          <cell r="L34">
            <v>293242.0099999998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14175223.01</v>
          </cell>
          <cell r="H35">
            <v>1209827.6400000006</v>
          </cell>
          <cell r="I35">
            <v>37.52875593062087</v>
          </cell>
          <cell r="J35">
            <v>-2013907.3599999994</v>
          </cell>
          <cell r="K35">
            <v>92.39940639774505</v>
          </cell>
          <cell r="L35">
            <v>-1166025.9900000002</v>
          </cell>
        </row>
        <row r="36">
          <cell r="B36">
            <v>3626661424</v>
          </cell>
          <cell r="C36">
            <v>1653764363</v>
          </cell>
          <cell r="D36">
            <v>290957924</v>
          </cell>
          <cell r="G36">
            <v>1544426179.65</v>
          </cell>
          <cell r="H36">
            <v>113061978.77999999</v>
          </cell>
          <cell r="I36">
            <v>38.85853226667921</v>
          </cell>
          <cell r="J36">
            <v>-177895945.22000003</v>
          </cell>
          <cell r="K36">
            <v>93.38852706006703</v>
          </cell>
          <cell r="L36">
            <v>-109338183.34999996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381739380</v>
      </c>
      <c r="D10" s="33">
        <f>'[5]вспомогат'!D10</f>
        <v>57775230</v>
      </c>
      <c r="E10" s="33">
        <f>'[5]вспомогат'!G10</f>
        <v>367323211.72</v>
      </c>
      <c r="F10" s="33">
        <f>'[5]вспомогат'!H10</f>
        <v>27649991.420000017</v>
      </c>
      <c r="G10" s="34">
        <f>'[5]вспомогат'!I10</f>
        <v>47.85786472853508</v>
      </c>
      <c r="H10" s="35">
        <f>'[5]вспомогат'!J10</f>
        <v>-30125238.579999983</v>
      </c>
      <c r="I10" s="36">
        <f>'[5]вспомогат'!K10</f>
        <v>96.2235574752597</v>
      </c>
      <c r="J10" s="37">
        <f>'[5]вспомогат'!L10</f>
        <v>-14416168.279999971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723534008.27</v>
      </c>
      <c r="F12" s="38">
        <f>'[5]вспомогат'!H11</f>
        <v>54158914.27999997</v>
      </c>
      <c r="G12" s="39">
        <f>'[5]вспомогат'!I11</f>
        <v>38.91825370237429</v>
      </c>
      <c r="H12" s="35">
        <f>'[5]вспомогат'!J11</f>
        <v>-85001785.72000003</v>
      </c>
      <c r="I12" s="36">
        <f>'[5]вспомогат'!K11</f>
        <v>92.21487008255615</v>
      </c>
      <c r="J12" s="37">
        <f>'[5]вспомогат'!L11</f>
        <v>-61083491.73000002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51473896.9</v>
      </c>
      <c r="F13" s="38">
        <f>'[5]вспомогат'!H12</f>
        <v>2984216.960000001</v>
      </c>
      <c r="G13" s="39">
        <f>'[5]вспомогат'!I12</f>
        <v>24.246777196523965</v>
      </c>
      <c r="H13" s="35">
        <f>'[5]вспомогат'!J12</f>
        <v>-9323468.04</v>
      </c>
      <c r="I13" s="36">
        <f>'[5]вспомогат'!K12</f>
        <v>85.02355620052795</v>
      </c>
      <c r="J13" s="37">
        <f>'[5]вспомогат'!L12</f>
        <v>-9066851.100000001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106799574.48</v>
      </c>
      <c r="F14" s="38">
        <f>'[5]вспомогат'!H13</f>
        <v>8587216.260000005</v>
      </c>
      <c r="G14" s="39">
        <f>'[5]вспомогат'!I13</f>
        <v>37.77431551998313</v>
      </c>
      <c r="H14" s="35">
        <f>'[5]вспомогат'!J13</f>
        <v>-14145733.739999995</v>
      </c>
      <c r="I14" s="36">
        <f>'[5]вспомогат'!K13</f>
        <v>88.39331001671849</v>
      </c>
      <c r="J14" s="37">
        <f>'[5]вспомогат'!L13</f>
        <v>-14023567.519999996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60665447.05</v>
      </c>
      <c r="F15" s="38">
        <f>'[5]вспомогат'!H14</f>
        <v>5233351.079999998</v>
      </c>
      <c r="G15" s="39">
        <f>'[5]вспомогат'!I14</f>
        <v>39.020206533004256</v>
      </c>
      <c r="H15" s="35">
        <f>'[5]вспомогат'!J14</f>
        <v>-8178548.920000002</v>
      </c>
      <c r="I15" s="36">
        <f>'[5]вспомогат'!K14</f>
        <v>89.97430793782155</v>
      </c>
      <c r="J15" s="37">
        <f>'[5]вспомогат'!L14</f>
        <v>-6759852.950000003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9788109.96</v>
      </c>
      <c r="F16" s="38">
        <f>'[5]вспомогат'!H15</f>
        <v>640873.8500000015</v>
      </c>
      <c r="G16" s="39">
        <f>'[5]вспомогат'!I15</f>
        <v>30.782680013257004</v>
      </c>
      <c r="H16" s="35">
        <f>'[5]вспомогат'!J15</f>
        <v>-1441056.1499999985</v>
      </c>
      <c r="I16" s="36">
        <f>'[5]вспомогат'!K15</f>
        <v>87.35624454475843</v>
      </c>
      <c r="J16" s="37">
        <f>'[5]вспомогат'!L15</f>
        <v>-1416710.039999999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952261036.66</v>
      </c>
      <c r="F17" s="42">
        <f>SUM(F12:F16)</f>
        <v>71604572.42999998</v>
      </c>
      <c r="G17" s="43">
        <f>F17/D17*100</f>
        <v>37.74717844284538</v>
      </c>
      <c r="H17" s="42">
        <f>SUM(H12:H16)</f>
        <v>-118090592.57000002</v>
      </c>
      <c r="I17" s="44">
        <f>E17/C17*100</f>
        <v>91.1593475224105</v>
      </c>
      <c r="J17" s="42">
        <f>SUM(J12:J16)</f>
        <v>-92350473.34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8628717.31</v>
      </c>
      <c r="F18" s="46">
        <f>'[5]вспомогат'!H16</f>
        <v>481345.50000000093</v>
      </c>
      <c r="G18" s="47">
        <f>'[5]вспомогат'!I16</f>
        <v>31.47178301233586</v>
      </c>
      <c r="H18" s="48">
        <f>'[5]вспомогат'!J16</f>
        <v>-1048105.4999999991</v>
      </c>
      <c r="I18" s="49">
        <f>'[5]вспомогат'!K16</f>
        <v>94.07899285405809</v>
      </c>
      <c r="J18" s="50">
        <f>'[5]вспомогат'!L16</f>
        <v>-543061.6899999995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34563279.84</v>
      </c>
      <c r="F19" s="38">
        <f>'[5]вспомогат'!H17</f>
        <v>2251878.3900000043</v>
      </c>
      <c r="G19" s="39">
        <f>'[5]вспомогат'!I17</f>
        <v>29.620683377650625</v>
      </c>
      <c r="H19" s="35">
        <f>'[5]вспомогат'!J17</f>
        <v>-5350506.609999996</v>
      </c>
      <c r="I19" s="36">
        <f>'[5]вспомогат'!K17</f>
        <v>92.08741954238921</v>
      </c>
      <c r="J19" s="37">
        <f>'[5]вспомогат'!L17</f>
        <v>-2969838.1599999964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3445491.75</v>
      </c>
      <c r="F20" s="38">
        <f>'[5]вспомогат'!H18</f>
        <v>179504.22999999998</v>
      </c>
      <c r="G20" s="39">
        <f>'[5]вспомогат'!I18</f>
        <v>32.29986342608004</v>
      </c>
      <c r="H20" s="35">
        <f>'[5]вспомогат'!J18</f>
        <v>-376238.77</v>
      </c>
      <c r="I20" s="36">
        <f>'[5]вспомогат'!K18</f>
        <v>112.97401738928569</v>
      </c>
      <c r="J20" s="37">
        <f>'[5]вспомогат'!L18</f>
        <v>395682.75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7126810.97</v>
      </c>
      <c r="F21" s="38">
        <f>'[5]вспомогат'!H19</f>
        <v>422860.88999999966</v>
      </c>
      <c r="G21" s="39">
        <f>'[5]вспомогат'!I19</f>
        <v>33.30166586732124</v>
      </c>
      <c r="H21" s="35">
        <f>'[5]вспомогат'!J19</f>
        <v>-846928.1100000003</v>
      </c>
      <c r="I21" s="36">
        <f>'[5]вспомогат'!K19</f>
        <v>103.5671671310625</v>
      </c>
      <c r="J21" s="37">
        <f>'[5]вспомогат'!L19</f>
        <v>245468.96999999974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16106469.52</v>
      </c>
      <c r="F22" s="38">
        <f>'[5]вспомогат'!H20</f>
        <v>1277486.9699999988</v>
      </c>
      <c r="G22" s="39">
        <f>'[5]вспомогат'!I20</f>
        <v>37.396962486731596</v>
      </c>
      <c r="H22" s="35">
        <f>'[5]вспомогат'!J20</f>
        <v>-2138531.030000001</v>
      </c>
      <c r="I22" s="36">
        <f>'[5]вспомогат'!K20</f>
        <v>98.86209109631217</v>
      </c>
      <c r="J22" s="37">
        <f>'[5]вспомогат'!L20</f>
        <v>-185386.48000000045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10071454.55</v>
      </c>
      <c r="F23" s="38">
        <f>'[5]вспомогат'!H21</f>
        <v>554975.4500000011</v>
      </c>
      <c r="G23" s="39">
        <f>'[5]вспомогат'!I21</f>
        <v>23.868803083555736</v>
      </c>
      <c r="H23" s="35">
        <f>'[5]вспомогат'!J21</f>
        <v>-1770132.5499999989</v>
      </c>
      <c r="I23" s="36">
        <f>'[5]вспомогат'!K21</f>
        <v>94.28191660653592</v>
      </c>
      <c r="J23" s="37">
        <f>'[5]вспомогат'!L21</f>
        <v>-610821.4499999993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16744489.23</v>
      </c>
      <c r="F24" s="38">
        <f>'[5]вспомогат'!H22</f>
        <v>920810.4600000009</v>
      </c>
      <c r="G24" s="39">
        <f>'[5]вспомогат'!I22</f>
        <v>36.516347502556904</v>
      </c>
      <c r="H24" s="35">
        <f>'[5]вспомогат'!J22</f>
        <v>-1600828.539999999</v>
      </c>
      <c r="I24" s="36">
        <f>'[5]вспомогат'!K22</f>
        <v>106.46185796200673</v>
      </c>
      <c r="J24" s="37">
        <f>'[5]вспомогат'!L22</f>
        <v>1016331.2300000004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8806478.91</v>
      </c>
      <c r="F25" s="38">
        <f>'[5]вспомогат'!H23</f>
        <v>616658.8399999999</v>
      </c>
      <c r="G25" s="39">
        <f>'[5]вспомогат'!I23</f>
        <v>33.42958501612771</v>
      </c>
      <c r="H25" s="35">
        <f>'[5]вспомогат'!J23</f>
        <v>-1227991.1600000001</v>
      </c>
      <c r="I25" s="36">
        <f>'[5]вспомогат'!K23</f>
        <v>95.6833978558132</v>
      </c>
      <c r="J25" s="37">
        <f>'[5]вспомогат'!L23</f>
        <v>-397290.08999999985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8224329.14</v>
      </c>
      <c r="F26" s="38">
        <f>'[5]вспомогат'!H24</f>
        <v>664236.71</v>
      </c>
      <c r="G26" s="39">
        <f>'[5]вспомогат'!I24</f>
        <v>48.12416754573064</v>
      </c>
      <c r="H26" s="35">
        <f>'[5]вспомогат'!J24</f>
        <v>-716019.29</v>
      </c>
      <c r="I26" s="36">
        <f>'[5]вспомогат'!K24</f>
        <v>110.30039077016873</v>
      </c>
      <c r="J26" s="37">
        <f>'[5]вспомогат'!L24</f>
        <v>768028.1399999997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11498380.44</v>
      </c>
      <c r="F27" s="38">
        <f>'[5]вспомогат'!H25</f>
        <v>661494.5099999998</v>
      </c>
      <c r="G27" s="39">
        <f>'[5]вспомогат'!I25</f>
        <v>32.943856031913214</v>
      </c>
      <c r="H27" s="35">
        <f>'[5]вспомогат'!J25</f>
        <v>-1346450.4900000002</v>
      </c>
      <c r="I27" s="36">
        <f>'[5]вспомогат'!K25</f>
        <v>101.28672912034531</v>
      </c>
      <c r="J27" s="37">
        <f>'[5]вспомогат'!L25</f>
        <v>146073.43999999948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7197838.11</v>
      </c>
      <c r="F28" s="38">
        <f>'[5]вспомогат'!H26</f>
        <v>409832.9000000004</v>
      </c>
      <c r="G28" s="39">
        <f>'[5]вспомогат'!I26</f>
        <v>28.88922175949295</v>
      </c>
      <c r="H28" s="35">
        <f>'[5]вспомогат'!J26</f>
        <v>-1008803.0999999996</v>
      </c>
      <c r="I28" s="36">
        <f>'[5]вспомогат'!K26</f>
        <v>98.12027037527281</v>
      </c>
      <c r="J28" s="37">
        <f>'[5]вспомогат'!L26</f>
        <v>-137891.88999999966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5517342.03</v>
      </c>
      <c r="F29" s="38">
        <f>'[5]вспомогат'!H27</f>
        <v>334546.4900000002</v>
      </c>
      <c r="G29" s="39">
        <f>'[5]вспомогат'!I27</f>
        <v>30.100193172299456</v>
      </c>
      <c r="H29" s="35">
        <f>'[5]вспомогат'!J27</f>
        <v>-776896.5099999998</v>
      </c>
      <c r="I29" s="36">
        <f>'[5]вспомогат'!K27</f>
        <v>98.49944549517495</v>
      </c>
      <c r="J29" s="37">
        <f>'[5]вспомогат'!L27</f>
        <v>-84051.96999999974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11793862.4</v>
      </c>
      <c r="F30" s="38">
        <f>'[5]вспомогат'!H28</f>
        <v>469554.26999999955</v>
      </c>
      <c r="G30" s="39">
        <f>'[5]вспомогат'!I28</f>
        <v>20.099672149954028</v>
      </c>
      <c r="H30" s="35">
        <f>'[5]вспомогат'!J28</f>
        <v>-1866574.7300000004</v>
      </c>
      <c r="I30" s="36">
        <f>'[5]вспомогат'!K28</f>
        <v>94.15324517546804</v>
      </c>
      <c r="J30" s="37">
        <f>'[5]вспомогат'!L28</f>
        <v>-732378.5999999996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23496457</v>
      </c>
      <c r="F31" s="38">
        <f>'[5]вспомогат'!H29</f>
        <v>1095483.289999999</v>
      </c>
      <c r="G31" s="39">
        <f>'[5]вспомогат'!I29</f>
        <v>27.690948877507303</v>
      </c>
      <c r="H31" s="35">
        <f>'[5]вспомогат'!J29</f>
        <v>-2860622.710000001</v>
      </c>
      <c r="I31" s="36">
        <f>'[5]вспомогат'!K29</f>
        <v>102.31558536170094</v>
      </c>
      <c r="J31" s="37">
        <f>'[5]вспомогат'!L29</f>
        <v>531767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8823813.13</v>
      </c>
      <c r="F32" s="38">
        <f>'[5]вспомогат'!H30</f>
        <v>361905.94000000134</v>
      </c>
      <c r="G32" s="39">
        <f>'[5]вспомогат'!I30</f>
        <v>19.38177179369229</v>
      </c>
      <c r="H32" s="35">
        <f>'[5]вспомогат'!J30</f>
        <v>-1505343.0599999987</v>
      </c>
      <c r="I32" s="36">
        <f>'[5]вспомогат'!K30</f>
        <v>98.14148010140464</v>
      </c>
      <c r="J32" s="37">
        <f>'[5]вспомогат'!L30</f>
        <v>-167097.86999999918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9383017.59</v>
      </c>
      <c r="F33" s="38">
        <f>'[5]вспомогат'!H31</f>
        <v>763561.3499999996</v>
      </c>
      <c r="G33" s="39">
        <f>'[5]вспомогат'!I31</f>
        <v>38.187881785618885</v>
      </c>
      <c r="H33" s="35">
        <f>'[5]вспомогат'!J31</f>
        <v>-1235924.6500000004</v>
      </c>
      <c r="I33" s="36">
        <f>'[5]вспомогат'!K31</f>
        <v>92.65261673289494</v>
      </c>
      <c r="J33" s="37">
        <f>'[5]вспомогат'!L31</f>
        <v>-744076.4100000001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3381308.52</v>
      </c>
      <c r="F34" s="38">
        <f>'[5]вспомогат'!H32</f>
        <v>233860.16999999993</v>
      </c>
      <c r="G34" s="39">
        <f>'[5]вспомогат'!I32</f>
        <v>39.568842731476536</v>
      </c>
      <c r="H34" s="35">
        <f>'[5]вспомогат'!J32</f>
        <v>-357160.8300000001</v>
      </c>
      <c r="I34" s="36">
        <f>'[5]вспомогат'!K32</f>
        <v>107.9088784532238</v>
      </c>
      <c r="J34" s="37">
        <f>'[5]вспомогат'!L32</f>
        <v>247823.52000000002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9633182.81</v>
      </c>
      <c r="F35" s="38">
        <f>'[5]вспомогат'!H33</f>
        <v>611091.1799999997</v>
      </c>
      <c r="G35" s="39">
        <f>'[5]вспомогат'!I33</f>
        <v>41.355442674072975</v>
      </c>
      <c r="H35" s="35">
        <f>'[5]вспомогат'!J33</f>
        <v>-866564.8200000003</v>
      </c>
      <c r="I35" s="36">
        <f>'[5]вспомогат'!K33</f>
        <v>118.76365851700996</v>
      </c>
      <c r="J35" s="37">
        <f>'[5]вспомогат'!L33</f>
        <v>1521961.8100000005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6223985.01</v>
      </c>
      <c r="F36" s="38">
        <f>'[5]вспомогат'!H34</f>
        <v>286499.75</v>
      </c>
      <c r="G36" s="39">
        <f>'[5]вспомогат'!I34</f>
        <v>27.205783204378758</v>
      </c>
      <c r="H36" s="35">
        <f>'[5]вспомогат'!J34</f>
        <v>-766584.25</v>
      </c>
      <c r="I36" s="36">
        <f>'[5]вспомогат'!K34</f>
        <v>104.94443967644527</v>
      </c>
      <c r="J36" s="37">
        <f>'[5]вспомогат'!L34</f>
        <v>293242.0099999998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14175223.01</v>
      </c>
      <c r="F37" s="38">
        <f>'[5]вспомогат'!H35</f>
        <v>1209827.6400000006</v>
      </c>
      <c r="G37" s="39">
        <f>'[5]вспомогат'!I35</f>
        <v>37.52875593062087</v>
      </c>
      <c r="H37" s="35">
        <f>'[5]вспомогат'!J35</f>
        <v>-2013907.3599999994</v>
      </c>
      <c r="I37" s="36">
        <f>'[5]вспомогат'!K35</f>
        <v>92.39940639774505</v>
      </c>
      <c r="J37" s="37">
        <f>'[5]вспомогат'!L35</f>
        <v>-1166025.9900000002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224841931.26999998</v>
      </c>
      <c r="F38" s="42">
        <f>SUM(F18:F37)</f>
        <v>13807414.930000005</v>
      </c>
      <c r="G38" s="43">
        <f>F38/D38*100</f>
        <v>31.75028622573613</v>
      </c>
      <c r="H38" s="42">
        <f>SUM(H18:H37)</f>
        <v>-29680114.069999993</v>
      </c>
      <c r="I38" s="44">
        <f>E38/C38*100</f>
        <v>98.86922190841348</v>
      </c>
      <c r="J38" s="42">
        <f>SUM(J18:J37)</f>
        <v>-2571541.7299999944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1653764363</v>
      </c>
      <c r="D39" s="53">
        <f>'[5]вспомогат'!D36</f>
        <v>290957924</v>
      </c>
      <c r="E39" s="53">
        <f>'[5]вспомогат'!G36</f>
        <v>1544426179.65</v>
      </c>
      <c r="F39" s="53">
        <f>'[5]вспомогат'!H36</f>
        <v>113061978.77999999</v>
      </c>
      <c r="G39" s="54">
        <f>'[5]вспомогат'!I36</f>
        <v>38.85853226667921</v>
      </c>
      <c r="H39" s="53">
        <f>'[5]вспомогат'!J36</f>
        <v>-177895945.22000003</v>
      </c>
      <c r="I39" s="54">
        <f>'[5]вспомогат'!K36</f>
        <v>93.38852706006703</v>
      </c>
      <c r="J39" s="53">
        <f>'[5]вспомогат'!L36</f>
        <v>-109338183.34999996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2012-06-14T04:52:33Z</dcterms:created>
  <dcterms:modified xsi:type="dcterms:W3CDTF">2012-06-14T04:52:51Z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