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<sst xmlns="http://schemas.openxmlformats.org/spreadsheetml/2006/main" count="47" uniqueCount="42">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</sst>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14.06.2012</v>
          </cell>
        </row>
        <row r="6">
          <cell r="G6" t="str">
            <v>Фактично надійшло на 14.06.2012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369717457.51</v>
          </cell>
          <cell r="H10">
            <v>30044237.20999998</v>
          </cell>
          <cell r="I10">
            <v>52.001934410300024</v>
          </cell>
          <cell r="J10">
            <v>-27730992.79000002</v>
          </cell>
          <cell r="K10">
            <v>96.85075129267511</v>
          </cell>
          <cell r="L10">
            <v>-12021922.49000001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727645317.08</v>
          </cell>
          <cell r="H11">
            <v>58270223.09000003</v>
          </cell>
          <cell r="I11">
            <v>41.8726142438203</v>
          </cell>
          <cell r="J11">
            <v>-80890476.90999997</v>
          </cell>
          <cell r="K11">
            <v>92.73885900837033</v>
          </cell>
          <cell r="L11">
            <v>-56972182.91999996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51730598.76</v>
          </cell>
          <cell r="H12">
            <v>3240918.8200000003</v>
          </cell>
          <cell r="I12">
            <v>26.33248104741062</v>
          </cell>
          <cell r="J12">
            <v>-9066766.18</v>
          </cell>
          <cell r="K12">
            <v>85.44757121269792</v>
          </cell>
          <cell r="L12">
            <v>-8810149.240000002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107077857.65</v>
          </cell>
          <cell r="H13">
            <v>8865499.430000007</v>
          </cell>
          <cell r="I13">
            <v>38.99845567777172</v>
          </cell>
          <cell r="J13">
            <v>-13867450.569999993</v>
          </cell>
          <cell r="K13">
            <v>88.62363275571828</v>
          </cell>
          <cell r="L13">
            <v>-13745284.349999994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60977897.88</v>
          </cell>
          <cell r="H14">
            <v>5545801.910000004</v>
          </cell>
          <cell r="I14">
            <v>41.34986027333938</v>
          </cell>
          <cell r="J14">
            <v>-7866098.089999996</v>
          </cell>
          <cell r="K14">
            <v>90.43771088893932</v>
          </cell>
          <cell r="L14">
            <v>-6447402.119999997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9844556.32</v>
          </cell>
          <cell r="H15">
            <v>697320.2100000009</v>
          </cell>
          <cell r="I15">
            <v>33.49393159232063</v>
          </cell>
          <cell r="J15">
            <v>-1384609.789999999</v>
          </cell>
          <cell r="K15">
            <v>87.86001310150453</v>
          </cell>
          <cell r="L15">
            <v>-1360263.6799999997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8647283.38</v>
          </cell>
          <cell r="H16">
            <v>499911.57000000123</v>
          </cell>
          <cell r="I16">
            <v>32.685687217178014</v>
          </cell>
          <cell r="J16">
            <v>-1029539.4299999988</v>
          </cell>
          <cell r="K16">
            <v>94.28141890466398</v>
          </cell>
          <cell r="L16">
            <v>-524495.6199999992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35562734</v>
          </cell>
          <cell r="H17">
            <v>3251332.5500000007</v>
          </cell>
          <cell r="I17">
            <v>42.76727040264339</v>
          </cell>
          <cell r="J17">
            <v>-4351052.449999999</v>
          </cell>
          <cell r="K17">
            <v>94.75027894032145</v>
          </cell>
          <cell r="L17">
            <v>-1970384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3452711.36</v>
          </cell>
          <cell r="H18">
            <v>186723.83999999985</v>
          </cell>
          <cell r="I18">
            <v>33.598954912612456</v>
          </cell>
          <cell r="J18">
            <v>-369019.16000000015</v>
          </cell>
          <cell r="K18">
            <v>113.21074073819048</v>
          </cell>
          <cell r="L18">
            <v>402902.35999999987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7179551.44</v>
          </cell>
          <cell r="H19">
            <v>475601.36000000034</v>
          </cell>
          <cell r="I19">
            <v>37.45514884756446</v>
          </cell>
          <cell r="J19">
            <v>-794187.6399999997</v>
          </cell>
          <cell r="K19">
            <v>104.33359423205533</v>
          </cell>
          <cell r="L19">
            <v>298209.4400000004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16345078.28</v>
          </cell>
          <cell r="H20">
            <v>1516095.7299999986</v>
          </cell>
          <cell r="I20">
            <v>44.381959638385936</v>
          </cell>
          <cell r="J20">
            <v>-1899922.2700000014</v>
          </cell>
          <cell r="K20">
            <v>100.32668027510185</v>
          </cell>
          <cell r="L20">
            <v>53222.27999999933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10325005.18</v>
          </cell>
          <cell r="H21">
            <v>808526.0800000001</v>
          </cell>
          <cell r="I21">
            <v>34.773699974366785</v>
          </cell>
          <cell r="J21">
            <v>-1516581.92</v>
          </cell>
          <cell r="K21">
            <v>96.65548034894435</v>
          </cell>
          <cell r="L21">
            <v>-357270.8200000003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16838373.77</v>
          </cell>
          <cell r="H22">
            <v>1014695</v>
          </cell>
          <cell r="I22">
            <v>40.23950295819505</v>
          </cell>
          <cell r="J22">
            <v>-1506944</v>
          </cell>
          <cell r="K22">
            <v>107.05877808450298</v>
          </cell>
          <cell r="L22">
            <v>1110215.7699999996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8945538.83</v>
          </cell>
          <cell r="H23">
            <v>755718.7599999998</v>
          </cell>
          <cell r="I23">
            <v>40.96813812918438</v>
          </cell>
          <cell r="J23">
            <v>-1088931.2400000002</v>
          </cell>
          <cell r="K23">
            <v>97.1942997482879</v>
          </cell>
          <cell r="L23">
            <v>-258230.16999999993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8300284.67</v>
          </cell>
          <cell r="H24">
            <v>740192.2400000002</v>
          </cell>
          <cell r="I24">
            <v>53.62717061182855</v>
          </cell>
          <cell r="J24">
            <v>-640063.7599999998</v>
          </cell>
          <cell r="K24">
            <v>111.31906651837151</v>
          </cell>
          <cell r="L24">
            <v>843983.6699999999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11738628.75</v>
          </cell>
          <cell r="H25">
            <v>901742.8200000003</v>
          </cell>
          <cell r="I25">
            <v>44.90874102627315</v>
          </cell>
          <cell r="J25">
            <v>-1106202.1799999997</v>
          </cell>
          <cell r="K25">
            <v>103.40302416063977</v>
          </cell>
          <cell r="L25">
            <v>386321.75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7358914.45</v>
          </cell>
          <cell r="H26">
            <v>570909.2400000002</v>
          </cell>
          <cell r="I26">
            <v>40.243532519969904</v>
          </cell>
          <cell r="J26">
            <v>-847726.7599999998</v>
          </cell>
          <cell r="K26">
            <v>100.31604830057815</v>
          </cell>
          <cell r="L26">
            <v>23184.450000000186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5563610.34</v>
          </cell>
          <cell r="H27">
            <v>380814.7999999998</v>
          </cell>
          <cell r="I27">
            <v>34.26309761274305</v>
          </cell>
          <cell r="J27">
            <v>-730628.2000000002</v>
          </cell>
          <cell r="K27">
            <v>99.32545969806802</v>
          </cell>
          <cell r="L27">
            <v>-37783.66000000015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12229263.16</v>
          </cell>
          <cell r="H28">
            <v>904955.0299999993</v>
          </cell>
          <cell r="I28">
            <v>38.73737409192726</v>
          </cell>
          <cell r="J28">
            <v>-1431173.9700000007</v>
          </cell>
          <cell r="K28">
            <v>97.62915434885852</v>
          </cell>
          <cell r="L28">
            <v>-296977.83999999985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23599109.77</v>
          </cell>
          <cell r="H29">
            <v>1198136.0599999987</v>
          </cell>
          <cell r="I29">
            <v>30.28574209083373</v>
          </cell>
          <cell r="J29">
            <v>-2757969.9400000013</v>
          </cell>
          <cell r="K29">
            <v>102.76258799922837</v>
          </cell>
          <cell r="L29">
            <v>634419.7699999996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9147019.62</v>
          </cell>
          <cell r="H30">
            <v>685112.4299999997</v>
          </cell>
          <cell r="I30">
            <v>36.69100532387483</v>
          </cell>
          <cell r="J30">
            <v>-1182136.5700000003</v>
          </cell>
          <cell r="K30">
            <v>101.73629368592347</v>
          </cell>
          <cell r="L30">
            <v>156108.61999999918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9522815.38</v>
          </cell>
          <cell r="H31">
            <v>903359.1400000006</v>
          </cell>
          <cell r="I31">
            <v>45.17956814901433</v>
          </cell>
          <cell r="J31">
            <v>-1096126.8599999994</v>
          </cell>
          <cell r="K31">
            <v>94.03305015239319</v>
          </cell>
          <cell r="L31">
            <v>-604278.6199999992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3445535.38</v>
          </cell>
          <cell r="H32">
            <v>298087.0299999998</v>
          </cell>
          <cell r="I32">
            <v>50.43594559245776</v>
          </cell>
          <cell r="J32">
            <v>-292933.9700000002</v>
          </cell>
          <cell r="K32">
            <v>109.95857264355821</v>
          </cell>
          <cell r="L32">
            <v>312050.3799999999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9708982.93</v>
          </cell>
          <cell r="H33">
            <v>686891.2999999989</v>
          </cell>
          <cell r="I33">
            <v>46.48519682524206</v>
          </cell>
          <cell r="J33">
            <v>-790764.7000000011</v>
          </cell>
          <cell r="K33">
            <v>119.69816788372552</v>
          </cell>
          <cell r="L33">
            <v>1597761.9299999997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6495966.49</v>
          </cell>
          <cell r="H34">
            <v>558481.2300000004</v>
          </cell>
          <cell r="I34">
            <v>53.032923299565894</v>
          </cell>
          <cell r="J34">
            <v>-494602.76999999955</v>
          </cell>
          <cell r="K34">
            <v>109.53039931084521</v>
          </cell>
          <cell r="L34">
            <v>565223.4900000002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14264245.2</v>
          </cell>
          <cell r="H35">
            <v>1298849.83</v>
          </cell>
          <cell r="I35">
            <v>40.29021709290621</v>
          </cell>
          <cell r="J35">
            <v>-1924885.17</v>
          </cell>
          <cell r="K35">
            <v>92.97968633453507</v>
          </cell>
          <cell r="L35">
            <v>-1077003.8000000007</v>
          </cell>
        </row>
        <row r="36">
          <cell r="B36">
            <v>3626661424</v>
          </cell>
          <cell r="C36">
            <v>1653764363</v>
          </cell>
          <cell r="D36">
            <v>290957924</v>
          </cell>
          <cell r="G36">
            <v>1555664337.5800006</v>
          </cell>
          <cell r="H36">
            <v>124300136.71000004</v>
          </cell>
          <cell r="I36">
            <v>42.72100068668349</v>
          </cell>
          <cell r="J36">
            <v>-166657787.28999993</v>
          </cell>
          <cell r="K36">
            <v>94.06807719317149</v>
          </cell>
          <cell r="L36">
            <v>-98100025.42000002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369717457.51</v>
      </c>
      <c r="F10" s="33">
        <f>'[5]вспомогат'!H10</f>
        <v>30044237.20999998</v>
      </c>
      <c r="G10" s="34">
        <f>'[5]вспомогат'!I10</f>
        <v>52.001934410300024</v>
      </c>
      <c r="H10" s="35">
        <f>'[5]вспомогат'!J10</f>
        <v>-27730992.79000002</v>
      </c>
      <c r="I10" s="36">
        <f>'[5]вспомогат'!K10</f>
        <v>96.85075129267511</v>
      </c>
      <c r="J10" s="37">
        <f>'[5]вспомогат'!L10</f>
        <v>-12021922.49000001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727645317.08</v>
      </c>
      <c r="F12" s="38">
        <f>'[5]вспомогат'!H11</f>
        <v>58270223.09000003</v>
      </c>
      <c r="G12" s="39">
        <f>'[5]вспомогат'!I11</f>
        <v>41.8726142438203</v>
      </c>
      <c r="H12" s="35">
        <f>'[5]вспомогат'!J11</f>
        <v>-80890476.90999997</v>
      </c>
      <c r="I12" s="36">
        <f>'[5]вспомогат'!K11</f>
        <v>92.73885900837033</v>
      </c>
      <c r="J12" s="37">
        <f>'[5]вспомогат'!L11</f>
        <v>-56972182.91999996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51730598.76</v>
      </c>
      <c r="F13" s="38">
        <f>'[5]вспомогат'!H12</f>
        <v>3240918.8200000003</v>
      </c>
      <c r="G13" s="39">
        <f>'[5]вспомогат'!I12</f>
        <v>26.33248104741062</v>
      </c>
      <c r="H13" s="35">
        <f>'[5]вспомогат'!J12</f>
        <v>-9066766.18</v>
      </c>
      <c r="I13" s="36">
        <f>'[5]вспомогат'!K12</f>
        <v>85.44757121269792</v>
      </c>
      <c r="J13" s="37">
        <f>'[5]вспомогат'!L12</f>
        <v>-8810149.240000002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107077857.65</v>
      </c>
      <c r="F14" s="38">
        <f>'[5]вспомогат'!H13</f>
        <v>8865499.430000007</v>
      </c>
      <c r="G14" s="39">
        <f>'[5]вспомогат'!I13</f>
        <v>38.99845567777172</v>
      </c>
      <c r="H14" s="35">
        <f>'[5]вспомогат'!J13</f>
        <v>-13867450.569999993</v>
      </c>
      <c r="I14" s="36">
        <f>'[5]вспомогат'!K13</f>
        <v>88.62363275571828</v>
      </c>
      <c r="J14" s="37">
        <f>'[5]вспомогат'!L13</f>
        <v>-13745284.349999994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60977897.88</v>
      </c>
      <c r="F15" s="38">
        <f>'[5]вспомогат'!H14</f>
        <v>5545801.910000004</v>
      </c>
      <c r="G15" s="39">
        <f>'[5]вспомогат'!I14</f>
        <v>41.34986027333938</v>
      </c>
      <c r="H15" s="35">
        <f>'[5]вспомогат'!J14</f>
        <v>-7866098.089999996</v>
      </c>
      <c r="I15" s="36">
        <f>'[5]вспомогат'!K14</f>
        <v>90.43771088893932</v>
      </c>
      <c r="J15" s="37">
        <f>'[5]вспомогат'!L14</f>
        <v>-6447402.119999997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9844556.32</v>
      </c>
      <c r="F16" s="38">
        <f>'[5]вспомогат'!H15</f>
        <v>697320.2100000009</v>
      </c>
      <c r="G16" s="39">
        <f>'[5]вспомогат'!I15</f>
        <v>33.49393159232063</v>
      </c>
      <c r="H16" s="35">
        <f>'[5]вспомогат'!J15</f>
        <v>-1384609.789999999</v>
      </c>
      <c r="I16" s="36">
        <f>'[5]вспомогат'!K15</f>
        <v>87.86001310150453</v>
      </c>
      <c r="J16" s="37">
        <f>'[5]вспомогат'!L15</f>
        <v>-1360263.6799999997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957276227.69</v>
      </c>
      <c r="F17" s="42">
        <f>SUM(F12:F16)</f>
        <v>76619763.46000004</v>
      </c>
      <c r="G17" s="43">
        <f>F17/D17*100</f>
        <v>40.390994393557705</v>
      </c>
      <c r="H17" s="42">
        <f>SUM(H12:H16)</f>
        <v>-113075401.53999996</v>
      </c>
      <c r="I17" s="44">
        <f>E17/C17*100</f>
        <v>91.63944859175447</v>
      </c>
      <c r="J17" s="42">
        <f>SUM(J12:J16)</f>
        <v>-87335282.30999997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8647283.38</v>
      </c>
      <c r="F18" s="46">
        <f>'[5]вспомогат'!H16</f>
        <v>499911.57000000123</v>
      </c>
      <c r="G18" s="47">
        <f>'[5]вспомогат'!I16</f>
        <v>32.685687217178014</v>
      </c>
      <c r="H18" s="48">
        <f>'[5]вспомогат'!J16</f>
        <v>-1029539.4299999988</v>
      </c>
      <c r="I18" s="49">
        <f>'[5]вспомогат'!K16</f>
        <v>94.28141890466398</v>
      </c>
      <c r="J18" s="50">
        <f>'[5]вспомогат'!L16</f>
        <v>-524495.6199999992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35562734</v>
      </c>
      <c r="F19" s="38">
        <f>'[5]вспомогат'!H17</f>
        <v>3251332.5500000007</v>
      </c>
      <c r="G19" s="39">
        <f>'[5]вспомогат'!I17</f>
        <v>42.76727040264339</v>
      </c>
      <c r="H19" s="35">
        <f>'[5]вспомогат'!J17</f>
        <v>-4351052.449999999</v>
      </c>
      <c r="I19" s="36">
        <f>'[5]вспомогат'!K17</f>
        <v>94.75027894032145</v>
      </c>
      <c r="J19" s="37">
        <f>'[5]вспомогат'!L17</f>
        <v>-1970384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3452711.36</v>
      </c>
      <c r="F20" s="38">
        <f>'[5]вспомогат'!H18</f>
        <v>186723.83999999985</v>
      </c>
      <c r="G20" s="39">
        <f>'[5]вспомогат'!I18</f>
        <v>33.598954912612456</v>
      </c>
      <c r="H20" s="35">
        <f>'[5]вспомогат'!J18</f>
        <v>-369019.16000000015</v>
      </c>
      <c r="I20" s="36">
        <f>'[5]вспомогат'!K18</f>
        <v>113.21074073819048</v>
      </c>
      <c r="J20" s="37">
        <f>'[5]вспомогат'!L18</f>
        <v>402902.35999999987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7179551.44</v>
      </c>
      <c r="F21" s="38">
        <f>'[5]вспомогат'!H19</f>
        <v>475601.36000000034</v>
      </c>
      <c r="G21" s="39">
        <f>'[5]вспомогат'!I19</f>
        <v>37.45514884756446</v>
      </c>
      <c r="H21" s="35">
        <f>'[5]вспомогат'!J19</f>
        <v>-794187.6399999997</v>
      </c>
      <c r="I21" s="36">
        <f>'[5]вспомогат'!K19</f>
        <v>104.33359423205533</v>
      </c>
      <c r="J21" s="37">
        <f>'[5]вспомогат'!L19</f>
        <v>298209.4400000004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16345078.28</v>
      </c>
      <c r="F22" s="38">
        <f>'[5]вспомогат'!H20</f>
        <v>1516095.7299999986</v>
      </c>
      <c r="G22" s="39">
        <f>'[5]вспомогат'!I20</f>
        <v>44.381959638385936</v>
      </c>
      <c r="H22" s="35">
        <f>'[5]вспомогат'!J20</f>
        <v>-1899922.2700000014</v>
      </c>
      <c r="I22" s="36">
        <f>'[5]вспомогат'!K20</f>
        <v>100.32668027510185</v>
      </c>
      <c r="J22" s="37">
        <f>'[5]вспомогат'!L20</f>
        <v>53222.27999999933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10325005.18</v>
      </c>
      <c r="F23" s="38">
        <f>'[5]вспомогат'!H21</f>
        <v>808526.0800000001</v>
      </c>
      <c r="G23" s="39">
        <f>'[5]вспомогат'!I21</f>
        <v>34.773699974366785</v>
      </c>
      <c r="H23" s="35">
        <f>'[5]вспомогат'!J21</f>
        <v>-1516581.92</v>
      </c>
      <c r="I23" s="36">
        <f>'[5]вспомогат'!K21</f>
        <v>96.65548034894435</v>
      </c>
      <c r="J23" s="37">
        <f>'[5]вспомогат'!L21</f>
        <v>-357270.8200000003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16838373.77</v>
      </c>
      <c r="F24" s="38">
        <f>'[5]вспомогат'!H22</f>
        <v>1014695</v>
      </c>
      <c r="G24" s="39">
        <f>'[5]вспомогат'!I22</f>
        <v>40.23950295819505</v>
      </c>
      <c r="H24" s="35">
        <f>'[5]вспомогат'!J22</f>
        <v>-1506944</v>
      </c>
      <c r="I24" s="36">
        <f>'[5]вспомогат'!K22</f>
        <v>107.05877808450298</v>
      </c>
      <c r="J24" s="37">
        <f>'[5]вспомогат'!L22</f>
        <v>1110215.7699999996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8945538.83</v>
      </c>
      <c r="F25" s="38">
        <f>'[5]вспомогат'!H23</f>
        <v>755718.7599999998</v>
      </c>
      <c r="G25" s="39">
        <f>'[5]вспомогат'!I23</f>
        <v>40.96813812918438</v>
      </c>
      <c r="H25" s="35">
        <f>'[5]вспомогат'!J23</f>
        <v>-1088931.2400000002</v>
      </c>
      <c r="I25" s="36">
        <f>'[5]вспомогат'!K23</f>
        <v>97.1942997482879</v>
      </c>
      <c r="J25" s="37">
        <f>'[5]вспомогат'!L23</f>
        <v>-258230.16999999993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8300284.67</v>
      </c>
      <c r="F26" s="38">
        <f>'[5]вспомогат'!H24</f>
        <v>740192.2400000002</v>
      </c>
      <c r="G26" s="39">
        <f>'[5]вспомогат'!I24</f>
        <v>53.62717061182855</v>
      </c>
      <c r="H26" s="35">
        <f>'[5]вспомогат'!J24</f>
        <v>-640063.7599999998</v>
      </c>
      <c r="I26" s="36">
        <f>'[5]вспомогат'!K24</f>
        <v>111.31906651837151</v>
      </c>
      <c r="J26" s="37">
        <f>'[5]вспомогат'!L24</f>
        <v>843983.6699999999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11738628.75</v>
      </c>
      <c r="F27" s="38">
        <f>'[5]вспомогат'!H25</f>
        <v>901742.8200000003</v>
      </c>
      <c r="G27" s="39">
        <f>'[5]вспомогат'!I25</f>
        <v>44.90874102627315</v>
      </c>
      <c r="H27" s="35">
        <f>'[5]вспомогат'!J25</f>
        <v>-1106202.1799999997</v>
      </c>
      <c r="I27" s="36">
        <f>'[5]вспомогат'!K25</f>
        <v>103.40302416063977</v>
      </c>
      <c r="J27" s="37">
        <f>'[5]вспомогат'!L25</f>
        <v>386321.75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7358914.45</v>
      </c>
      <c r="F28" s="38">
        <f>'[5]вспомогат'!H26</f>
        <v>570909.2400000002</v>
      </c>
      <c r="G28" s="39">
        <f>'[5]вспомогат'!I26</f>
        <v>40.243532519969904</v>
      </c>
      <c r="H28" s="35">
        <f>'[5]вспомогат'!J26</f>
        <v>-847726.7599999998</v>
      </c>
      <c r="I28" s="36">
        <f>'[5]вспомогат'!K26</f>
        <v>100.31604830057815</v>
      </c>
      <c r="J28" s="37">
        <f>'[5]вспомогат'!L26</f>
        <v>23184.450000000186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5563610.34</v>
      </c>
      <c r="F29" s="38">
        <f>'[5]вспомогат'!H27</f>
        <v>380814.7999999998</v>
      </c>
      <c r="G29" s="39">
        <f>'[5]вспомогат'!I27</f>
        <v>34.26309761274305</v>
      </c>
      <c r="H29" s="35">
        <f>'[5]вспомогат'!J27</f>
        <v>-730628.2000000002</v>
      </c>
      <c r="I29" s="36">
        <f>'[5]вспомогат'!K27</f>
        <v>99.32545969806802</v>
      </c>
      <c r="J29" s="37">
        <f>'[5]вспомогат'!L27</f>
        <v>-37783.66000000015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12229263.16</v>
      </c>
      <c r="F30" s="38">
        <f>'[5]вспомогат'!H28</f>
        <v>904955.0299999993</v>
      </c>
      <c r="G30" s="39">
        <f>'[5]вспомогат'!I28</f>
        <v>38.73737409192726</v>
      </c>
      <c r="H30" s="35">
        <f>'[5]вспомогат'!J28</f>
        <v>-1431173.9700000007</v>
      </c>
      <c r="I30" s="36">
        <f>'[5]вспомогат'!K28</f>
        <v>97.62915434885852</v>
      </c>
      <c r="J30" s="37">
        <f>'[5]вспомогат'!L28</f>
        <v>-296977.83999999985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23599109.77</v>
      </c>
      <c r="F31" s="38">
        <f>'[5]вспомогат'!H29</f>
        <v>1198136.0599999987</v>
      </c>
      <c r="G31" s="39">
        <f>'[5]вспомогат'!I29</f>
        <v>30.28574209083373</v>
      </c>
      <c r="H31" s="35">
        <f>'[5]вспомогат'!J29</f>
        <v>-2757969.9400000013</v>
      </c>
      <c r="I31" s="36">
        <f>'[5]вспомогат'!K29</f>
        <v>102.76258799922837</v>
      </c>
      <c r="J31" s="37">
        <f>'[5]вспомогат'!L29</f>
        <v>634419.7699999996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9147019.62</v>
      </c>
      <c r="F32" s="38">
        <f>'[5]вспомогат'!H30</f>
        <v>685112.4299999997</v>
      </c>
      <c r="G32" s="39">
        <f>'[5]вспомогат'!I30</f>
        <v>36.69100532387483</v>
      </c>
      <c r="H32" s="35">
        <f>'[5]вспомогат'!J30</f>
        <v>-1182136.5700000003</v>
      </c>
      <c r="I32" s="36">
        <f>'[5]вспомогат'!K30</f>
        <v>101.73629368592347</v>
      </c>
      <c r="J32" s="37">
        <f>'[5]вспомогат'!L30</f>
        <v>156108.61999999918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9522815.38</v>
      </c>
      <c r="F33" s="38">
        <f>'[5]вспомогат'!H31</f>
        <v>903359.1400000006</v>
      </c>
      <c r="G33" s="39">
        <f>'[5]вспомогат'!I31</f>
        <v>45.17956814901433</v>
      </c>
      <c r="H33" s="35">
        <f>'[5]вспомогат'!J31</f>
        <v>-1096126.8599999994</v>
      </c>
      <c r="I33" s="36">
        <f>'[5]вспомогат'!K31</f>
        <v>94.03305015239319</v>
      </c>
      <c r="J33" s="37">
        <f>'[5]вспомогат'!L31</f>
        <v>-604278.6199999992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3445535.38</v>
      </c>
      <c r="F34" s="38">
        <f>'[5]вспомогат'!H32</f>
        <v>298087.0299999998</v>
      </c>
      <c r="G34" s="39">
        <f>'[5]вспомогат'!I32</f>
        <v>50.43594559245776</v>
      </c>
      <c r="H34" s="35">
        <f>'[5]вспомогат'!J32</f>
        <v>-292933.9700000002</v>
      </c>
      <c r="I34" s="36">
        <f>'[5]вспомогат'!K32</f>
        <v>109.95857264355821</v>
      </c>
      <c r="J34" s="37">
        <f>'[5]вспомогат'!L32</f>
        <v>312050.3799999999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9708982.93</v>
      </c>
      <c r="F35" s="38">
        <f>'[5]вспомогат'!H33</f>
        <v>686891.2999999989</v>
      </c>
      <c r="G35" s="39">
        <f>'[5]вспомогат'!I33</f>
        <v>46.48519682524206</v>
      </c>
      <c r="H35" s="35">
        <f>'[5]вспомогат'!J33</f>
        <v>-790764.7000000011</v>
      </c>
      <c r="I35" s="36">
        <f>'[5]вспомогат'!K33</f>
        <v>119.69816788372552</v>
      </c>
      <c r="J35" s="37">
        <f>'[5]вспомогат'!L33</f>
        <v>1597761.9299999997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6495966.49</v>
      </c>
      <c r="F36" s="38">
        <f>'[5]вспомогат'!H34</f>
        <v>558481.2300000004</v>
      </c>
      <c r="G36" s="39">
        <f>'[5]вспомогат'!I34</f>
        <v>53.032923299565894</v>
      </c>
      <c r="H36" s="35">
        <f>'[5]вспомогат'!J34</f>
        <v>-494602.76999999955</v>
      </c>
      <c r="I36" s="36">
        <f>'[5]вспомогат'!K34</f>
        <v>109.53039931084521</v>
      </c>
      <c r="J36" s="37">
        <f>'[5]вспомогат'!L34</f>
        <v>565223.4900000002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14264245.2</v>
      </c>
      <c r="F37" s="38">
        <f>'[5]вспомогат'!H35</f>
        <v>1298849.83</v>
      </c>
      <c r="G37" s="39">
        <f>'[5]вспомогат'!I35</f>
        <v>40.29021709290621</v>
      </c>
      <c r="H37" s="35">
        <f>'[5]вспомогат'!J35</f>
        <v>-1924885.17</v>
      </c>
      <c r="I37" s="36">
        <f>'[5]вспомогат'!K35</f>
        <v>92.97968633453507</v>
      </c>
      <c r="J37" s="37">
        <f>'[5]вспомогат'!L35</f>
        <v>-1077003.8000000007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228670652.38</v>
      </c>
      <c r="F38" s="42">
        <f>SUM(F18:F37)</f>
        <v>17636136.04</v>
      </c>
      <c r="G38" s="43">
        <f>F38/D38*100</f>
        <v>40.55446801771607</v>
      </c>
      <c r="H38" s="42">
        <f>SUM(H18:H37)</f>
        <v>-25851392.959999993</v>
      </c>
      <c r="I38" s="44">
        <f>E38/C38*100</f>
        <v>100.55281657828601</v>
      </c>
      <c r="J38" s="42">
        <f>SUM(J18:J37)</f>
        <v>1257179.3799999985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1653764363</v>
      </c>
      <c r="D39" s="53">
        <f>'[5]вспомогат'!D36</f>
        <v>290957924</v>
      </c>
      <c r="E39" s="53">
        <f>'[5]вспомогат'!G36</f>
        <v>1555664337.5800006</v>
      </c>
      <c r="F39" s="53">
        <f>'[5]вспомогат'!H36</f>
        <v>124300136.71000004</v>
      </c>
      <c r="G39" s="54">
        <f>'[5]вспомогат'!I36</f>
        <v>42.72100068668349</v>
      </c>
      <c r="H39" s="53">
        <f>'[5]вспомогат'!J36</f>
        <v>-166657787.28999993</v>
      </c>
      <c r="I39" s="54">
        <f>'[5]вспомогат'!K36</f>
        <v>94.06807719317149</v>
      </c>
      <c r="J39" s="53">
        <f>'[5]вспомогат'!L36</f>
        <v>-98100025.42000002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2012-06-15T04:55:54Z</dcterms:created>
  <dcterms:modified xsi:type="dcterms:W3CDTF">2012-06-15T04:56:17Z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