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<sst xmlns="http://schemas.openxmlformats.org/spreadsheetml/2006/main" count="47" uniqueCount="42">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</sst>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207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12.07.2012</v>
          </cell>
        </row>
        <row r="6">
          <cell r="G6" t="str">
            <v>Фактично надійшло на 12.07.2012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840329600</v>
          </cell>
          <cell r="C10">
            <v>448226240</v>
          </cell>
          <cell r="D10">
            <v>66486860</v>
          </cell>
          <cell r="G10">
            <v>431151075.18</v>
          </cell>
          <cell r="H10">
            <v>28983283.25</v>
          </cell>
          <cell r="I10">
            <v>43.59249820190035</v>
          </cell>
          <cell r="J10">
            <v>-37503576.75</v>
          </cell>
          <cell r="K10">
            <v>96.19050307719603</v>
          </cell>
          <cell r="L10">
            <v>-17075164.819999993</v>
          </cell>
        </row>
        <row r="11">
          <cell r="B11">
            <v>1702276100</v>
          </cell>
          <cell r="C11">
            <v>913795100</v>
          </cell>
          <cell r="D11">
            <v>147077600</v>
          </cell>
          <cell r="G11">
            <v>861810662.05</v>
          </cell>
          <cell r="H11">
            <v>56660653.75999999</v>
          </cell>
          <cell r="I11">
            <v>38.52432577088557</v>
          </cell>
          <cell r="J11">
            <v>-90416946.24000001</v>
          </cell>
          <cell r="K11">
            <v>94.31114940865845</v>
          </cell>
          <cell r="L11">
            <v>-51984437.95000005</v>
          </cell>
        </row>
        <row r="12">
          <cell r="B12">
            <v>136403523</v>
          </cell>
          <cell r="C12">
            <v>72204828</v>
          </cell>
          <cell r="D12">
            <v>12144080</v>
          </cell>
          <cell r="G12">
            <v>63541375.98</v>
          </cell>
          <cell r="H12">
            <v>3434095.639999993</v>
          </cell>
          <cell r="I12">
            <v>28.27793986864376</v>
          </cell>
          <cell r="J12">
            <v>-8709984.360000007</v>
          </cell>
          <cell r="K12">
            <v>88.001561308338</v>
          </cell>
          <cell r="L12">
            <v>-8663452.020000003</v>
          </cell>
        </row>
        <row r="13">
          <cell r="B13">
            <v>233112616</v>
          </cell>
          <cell r="C13">
            <v>138767724</v>
          </cell>
          <cell r="D13">
            <v>21705982</v>
          </cell>
          <cell r="G13">
            <v>126608828.7</v>
          </cell>
          <cell r="H13">
            <v>9442238.14</v>
          </cell>
          <cell r="I13">
            <v>43.50062641717846</v>
          </cell>
          <cell r="J13">
            <v>-12263743.86</v>
          </cell>
          <cell r="K13">
            <v>91.23795148502977</v>
          </cell>
          <cell r="L13">
            <v>-12158895.299999997</v>
          </cell>
        </row>
        <row r="14">
          <cell r="B14">
            <v>142566500</v>
          </cell>
          <cell r="C14">
            <v>79059300</v>
          </cell>
          <cell r="D14">
            <v>12634000</v>
          </cell>
          <cell r="G14">
            <v>72989429.33</v>
          </cell>
          <cell r="H14">
            <v>4847263.200000003</v>
          </cell>
          <cell r="I14">
            <v>38.36681336077255</v>
          </cell>
          <cell r="J14">
            <v>-7786736.799999997</v>
          </cell>
          <cell r="K14">
            <v>92.32238247745678</v>
          </cell>
          <cell r="L14">
            <v>-6069870.670000002</v>
          </cell>
        </row>
        <row r="15">
          <cell r="B15">
            <v>26568600</v>
          </cell>
          <cell r="C15">
            <v>13472010</v>
          </cell>
          <cell r="D15">
            <v>2307190</v>
          </cell>
          <cell r="G15">
            <v>11951322.11</v>
          </cell>
          <cell r="H15">
            <v>664445.5700000003</v>
          </cell>
          <cell r="I15">
            <v>28.798909929394647</v>
          </cell>
          <cell r="J15">
            <v>-1642744.4299999997</v>
          </cell>
          <cell r="K15">
            <v>88.71224197428594</v>
          </cell>
          <cell r="L15">
            <v>-1520687.8900000006</v>
          </cell>
        </row>
        <row r="16">
          <cell r="B16">
            <v>21208905</v>
          </cell>
          <cell r="C16">
            <v>10774608</v>
          </cell>
          <cell r="D16">
            <v>1661729</v>
          </cell>
          <cell r="G16">
            <v>10456603.62</v>
          </cell>
          <cell r="H16">
            <v>528389.6899999995</v>
          </cell>
          <cell r="I16">
            <v>31.797584925099066</v>
          </cell>
          <cell r="J16">
            <v>-1133339.3100000005</v>
          </cell>
          <cell r="K16">
            <v>97.04857587394362</v>
          </cell>
          <cell r="L16">
            <v>-318004.3800000008</v>
          </cell>
        </row>
        <row r="17">
          <cell r="B17">
            <v>85042555</v>
          </cell>
          <cell r="C17">
            <v>44172808</v>
          </cell>
          <cell r="D17">
            <v>6913260</v>
          </cell>
          <cell r="G17">
            <v>42990641.99</v>
          </cell>
          <cell r="H17">
            <v>3473939.3300000057</v>
          </cell>
          <cell r="I17">
            <v>50.250378692541666</v>
          </cell>
          <cell r="J17">
            <v>-3439320.6699999943</v>
          </cell>
          <cell r="K17">
            <v>97.32376984048649</v>
          </cell>
          <cell r="L17">
            <v>-1182166.009999998</v>
          </cell>
        </row>
        <row r="18">
          <cell r="B18">
            <v>7959275</v>
          </cell>
          <cell r="C18">
            <v>3732642</v>
          </cell>
          <cell r="D18">
            <v>659333</v>
          </cell>
          <cell r="G18">
            <v>4049863.58</v>
          </cell>
          <cell r="H18">
            <v>210076.26000000024</v>
          </cell>
          <cell r="I18">
            <v>31.86193622949257</v>
          </cell>
          <cell r="J18">
            <v>-449256.73999999976</v>
          </cell>
          <cell r="K18">
            <v>108.49858036211349</v>
          </cell>
          <cell r="L18">
            <v>317221.5800000001</v>
          </cell>
        </row>
        <row r="19">
          <cell r="B19">
            <v>16640854</v>
          </cell>
          <cell r="C19">
            <v>8526768</v>
          </cell>
          <cell r="D19">
            <v>1645426</v>
          </cell>
          <cell r="G19">
            <v>8625897.9</v>
          </cell>
          <cell r="H19">
            <v>659834.2000000002</v>
          </cell>
          <cell r="I19">
            <v>40.1011166713058</v>
          </cell>
          <cell r="J19">
            <v>-985591.7999999998</v>
          </cell>
          <cell r="K19">
            <v>101.16257297020394</v>
          </cell>
          <cell r="L19">
            <v>99129.90000000037</v>
          </cell>
        </row>
        <row r="20">
          <cell r="B20">
            <v>41051960</v>
          </cell>
          <cell r="C20">
            <v>19696711</v>
          </cell>
          <cell r="D20">
            <v>3428065</v>
          </cell>
          <cell r="G20">
            <v>19420634.71</v>
          </cell>
          <cell r="H20">
            <v>1273834.0700000003</v>
          </cell>
          <cell r="I20">
            <v>37.158982399691965</v>
          </cell>
          <cell r="J20">
            <v>-2154230.9299999997</v>
          </cell>
          <cell r="K20">
            <v>98.59836350342958</v>
          </cell>
          <cell r="L20">
            <v>-276076.2899999991</v>
          </cell>
        </row>
        <row r="21">
          <cell r="B21">
            <v>26172154</v>
          </cell>
          <cell r="C21">
            <v>13153738</v>
          </cell>
          <cell r="D21">
            <v>2471462</v>
          </cell>
          <cell r="G21">
            <v>12764296.27</v>
          </cell>
          <cell r="H21">
            <v>851571.9900000002</v>
          </cell>
          <cell r="I21">
            <v>34.45620406059248</v>
          </cell>
          <cell r="J21">
            <v>-1619890.0099999998</v>
          </cell>
          <cell r="K21">
            <v>97.03930753372158</v>
          </cell>
          <cell r="L21">
            <v>-389441.73000000045</v>
          </cell>
        </row>
        <row r="22">
          <cell r="B22">
            <v>36187807</v>
          </cell>
          <cell r="C22">
            <v>18371082</v>
          </cell>
          <cell r="D22">
            <v>2706624</v>
          </cell>
          <cell r="G22">
            <v>19813530.73</v>
          </cell>
          <cell r="H22">
            <v>880002.4800000004</v>
          </cell>
          <cell r="I22">
            <v>32.512919415478486</v>
          </cell>
          <cell r="J22">
            <v>-1826621.5199999996</v>
          </cell>
          <cell r="K22">
            <v>107.85173529789918</v>
          </cell>
          <cell r="L22">
            <v>1442448.7300000004</v>
          </cell>
        </row>
        <row r="23">
          <cell r="B23">
            <v>20529300</v>
          </cell>
          <cell r="C23">
            <v>10896374</v>
          </cell>
          <cell r="D23">
            <v>1692605</v>
          </cell>
          <cell r="G23">
            <v>10747613.86</v>
          </cell>
          <cell r="H23">
            <v>610498.1199999992</v>
          </cell>
          <cell r="I23">
            <v>36.06855232024005</v>
          </cell>
          <cell r="J23">
            <v>-1082106.8800000008</v>
          </cell>
          <cell r="K23">
            <v>98.63477391653407</v>
          </cell>
          <cell r="L23">
            <v>-148760.1400000006</v>
          </cell>
        </row>
        <row r="24">
          <cell r="B24">
            <v>20720239</v>
          </cell>
          <cell r="C24">
            <v>8707679</v>
          </cell>
          <cell r="D24">
            <v>1251378</v>
          </cell>
          <cell r="G24">
            <v>9599477.71</v>
          </cell>
          <cell r="H24">
            <v>523164.29000000097</v>
          </cell>
          <cell r="I24">
            <v>41.80705510245513</v>
          </cell>
          <cell r="J24">
            <v>-728213.709999999</v>
          </cell>
          <cell r="K24">
            <v>110.2415202719347</v>
          </cell>
          <cell r="L24">
            <v>891798.7100000009</v>
          </cell>
        </row>
        <row r="25">
          <cell r="B25">
            <v>27450300</v>
          </cell>
          <cell r="C25">
            <v>13493567</v>
          </cell>
          <cell r="D25">
            <v>1989160</v>
          </cell>
          <cell r="G25">
            <v>14021971.75</v>
          </cell>
          <cell r="H25">
            <v>864840.0899999999</v>
          </cell>
          <cell r="I25">
            <v>43.47765338132679</v>
          </cell>
          <cell r="J25">
            <v>-1124319.9100000001</v>
          </cell>
          <cell r="K25">
            <v>103.91597529400491</v>
          </cell>
          <cell r="L25">
            <v>528404.75</v>
          </cell>
        </row>
        <row r="26">
          <cell r="B26">
            <v>18276430</v>
          </cell>
          <cell r="C26">
            <v>9130844</v>
          </cell>
          <cell r="D26">
            <v>1795114</v>
          </cell>
          <cell r="G26">
            <v>8699805.8</v>
          </cell>
          <cell r="H26">
            <v>435870.6300000008</v>
          </cell>
          <cell r="I26">
            <v>24.28094427429126</v>
          </cell>
          <cell r="J26">
            <v>-1359243.3699999992</v>
          </cell>
          <cell r="K26">
            <v>95.27931700508738</v>
          </cell>
          <cell r="L26">
            <v>-431038.19999999925</v>
          </cell>
        </row>
        <row r="27">
          <cell r="B27">
            <v>15064900</v>
          </cell>
          <cell r="C27">
            <v>7087835</v>
          </cell>
          <cell r="D27">
            <v>1407341</v>
          </cell>
          <cell r="G27">
            <v>6725086.03</v>
          </cell>
          <cell r="H27">
            <v>392011.6699999999</v>
          </cell>
          <cell r="I27">
            <v>27.854775068728895</v>
          </cell>
          <cell r="J27">
            <v>-1015329.3300000001</v>
          </cell>
          <cell r="K27">
            <v>94.88209065250531</v>
          </cell>
          <cell r="L27">
            <v>-362748.96999999974</v>
          </cell>
        </row>
        <row r="28">
          <cell r="B28">
            <v>30060410</v>
          </cell>
          <cell r="C28">
            <v>14710072</v>
          </cell>
          <cell r="D28">
            <v>2344296</v>
          </cell>
          <cell r="G28">
            <v>14293137.5</v>
          </cell>
          <cell r="H28">
            <v>600016.6799999997</v>
          </cell>
          <cell r="I28">
            <v>25.594749127243304</v>
          </cell>
          <cell r="J28">
            <v>-1744279.3200000003</v>
          </cell>
          <cell r="K28">
            <v>97.16565289415307</v>
          </cell>
          <cell r="L28">
            <v>-416934.5</v>
          </cell>
        </row>
        <row r="29">
          <cell r="B29">
            <v>52087142</v>
          </cell>
          <cell r="C29">
            <v>26603956</v>
          </cell>
          <cell r="D29">
            <v>4376784</v>
          </cell>
          <cell r="G29">
            <v>28088146.06</v>
          </cell>
          <cell r="H29">
            <v>1799566.6199999973</v>
          </cell>
          <cell r="I29">
            <v>41.11618530866493</v>
          </cell>
          <cell r="J29">
            <v>-2577217.3800000027</v>
          </cell>
          <cell r="K29">
            <v>105.57883218570952</v>
          </cell>
          <cell r="L29">
            <v>1484190.0599999987</v>
          </cell>
        </row>
        <row r="30">
          <cell r="B30">
            <v>22792722</v>
          </cell>
          <cell r="C30">
            <v>11243560</v>
          </cell>
          <cell r="D30">
            <v>2252649</v>
          </cell>
          <cell r="G30">
            <v>11066485.48</v>
          </cell>
          <cell r="H30">
            <v>540406.6900000013</v>
          </cell>
          <cell r="I30">
            <v>23.989831083315746</v>
          </cell>
          <cell r="J30">
            <v>-1712242.3099999987</v>
          </cell>
          <cell r="K30">
            <v>98.42510272547129</v>
          </cell>
          <cell r="L30">
            <v>-177074.51999999955</v>
          </cell>
        </row>
        <row r="31">
          <cell r="B31">
            <v>25557891</v>
          </cell>
          <cell r="C31">
            <v>12333742</v>
          </cell>
          <cell r="D31">
            <v>2442027</v>
          </cell>
          <cell r="G31">
            <v>11565072.43</v>
          </cell>
          <cell r="H31">
            <v>731665.5999999996</v>
          </cell>
          <cell r="I31">
            <v>29.96140501313047</v>
          </cell>
          <cell r="J31">
            <v>-1710361.4000000004</v>
          </cell>
          <cell r="K31">
            <v>93.7677505334553</v>
          </cell>
          <cell r="L31">
            <v>-768669.5700000003</v>
          </cell>
        </row>
        <row r="32">
          <cell r="B32">
            <v>8211731</v>
          </cell>
          <cell r="C32">
            <v>3761744</v>
          </cell>
          <cell r="D32">
            <v>628259</v>
          </cell>
          <cell r="G32">
            <v>4017278.53</v>
          </cell>
          <cell r="H32">
            <v>202090.60999999987</v>
          </cell>
          <cell r="I32">
            <v>32.16676720906503</v>
          </cell>
          <cell r="J32">
            <v>-426168.39000000013</v>
          </cell>
          <cell r="K32">
            <v>106.79298033039994</v>
          </cell>
          <cell r="L32">
            <v>255534.5299999998</v>
          </cell>
        </row>
        <row r="33">
          <cell r="B33">
            <v>19014420</v>
          </cell>
          <cell r="C33">
            <v>9867637</v>
          </cell>
          <cell r="D33">
            <v>1766516</v>
          </cell>
          <cell r="G33">
            <v>11240622.86</v>
          </cell>
          <cell r="H33">
            <v>602131.4799999986</v>
          </cell>
          <cell r="I33">
            <v>34.08582090397135</v>
          </cell>
          <cell r="J33">
            <v>-1164384.5200000014</v>
          </cell>
          <cell r="K33">
            <v>113.9140288602023</v>
          </cell>
          <cell r="L33">
            <v>1372985.8599999994</v>
          </cell>
        </row>
        <row r="34">
          <cell r="B34">
            <v>14699050</v>
          </cell>
          <cell r="C34">
            <v>7111964</v>
          </cell>
          <cell r="D34">
            <v>1181221</v>
          </cell>
          <cell r="G34">
            <v>7819605.46</v>
          </cell>
          <cell r="H34">
            <v>424480.6900000004</v>
          </cell>
          <cell r="I34">
            <v>35.93575545981661</v>
          </cell>
          <cell r="J34">
            <v>-756740.3099999996</v>
          </cell>
          <cell r="K34">
            <v>109.95001465136775</v>
          </cell>
          <cell r="L34">
            <v>707641.46</v>
          </cell>
        </row>
        <row r="35">
          <cell r="B35">
            <v>36730160</v>
          </cell>
          <cell r="C35">
            <v>17925432</v>
          </cell>
          <cell r="D35">
            <v>3419583</v>
          </cell>
          <cell r="G35">
            <v>17187031.88</v>
          </cell>
          <cell r="H35">
            <v>1063000.5799999982</v>
          </cell>
          <cell r="I35">
            <v>31.085678575428588</v>
          </cell>
          <cell r="J35">
            <v>-2356582.420000002</v>
          </cell>
          <cell r="K35">
            <v>95.88071227516302</v>
          </cell>
          <cell r="L35">
            <v>-738400.120000001</v>
          </cell>
        </row>
        <row r="36">
          <cell r="B36">
            <v>3626715144</v>
          </cell>
          <cell r="C36">
            <v>1936827965</v>
          </cell>
          <cell r="D36">
            <v>308388544</v>
          </cell>
          <cell r="G36">
            <v>1841245497.4999998</v>
          </cell>
          <cell r="H36">
            <v>120699371.33</v>
          </cell>
          <cell r="I36">
            <v>39.13873380782913</v>
          </cell>
          <cell r="J36">
            <v>-187689172.67000008</v>
          </cell>
          <cell r="K36">
            <v>95.06499961652504</v>
          </cell>
          <cell r="L36">
            <v>-95582467.50000006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B32" sqref="B32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12.07.2012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12.07.2012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448226240</v>
      </c>
      <c r="D10" s="33">
        <f>'[5]вспомогат'!D10</f>
        <v>66486860</v>
      </c>
      <c r="E10" s="33">
        <f>'[5]вспомогат'!G10</f>
        <v>431151075.18</v>
      </c>
      <c r="F10" s="33">
        <f>'[5]вспомогат'!H10</f>
        <v>28983283.25</v>
      </c>
      <c r="G10" s="34">
        <f>'[5]вспомогат'!I10</f>
        <v>43.59249820190035</v>
      </c>
      <c r="H10" s="35">
        <f>'[5]вспомогат'!J10</f>
        <v>-37503576.75</v>
      </c>
      <c r="I10" s="36">
        <f>'[5]вспомогат'!K10</f>
        <v>96.19050307719603</v>
      </c>
      <c r="J10" s="37">
        <f>'[5]вспомогат'!L10</f>
        <v>-17075164.819999993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913795100</v>
      </c>
      <c r="D12" s="38">
        <f>'[5]вспомогат'!D11</f>
        <v>147077600</v>
      </c>
      <c r="E12" s="33">
        <f>'[5]вспомогат'!G11</f>
        <v>861810662.05</v>
      </c>
      <c r="F12" s="38">
        <f>'[5]вспомогат'!H11</f>
        <v>56660653.75999999</v>
      </c>
      <c r="G12" s="39">
        <f>'[5]вспомогат'!I11</f>
        <v>38.52432577088557</v>
      </c>
      <c r="H12" s="35">
        <f>'[5]вспомогат'!J11</f>
        <v>-90416946.24000001</v>
      </c>
      <c r="I12" s="36">
        <f>'[5]вспомогат'!K11</f>
        <v>94.31114940865845</v>
      </c>
      <c r="J12" s="37">
        <f>'[5]вспомогат'!L11</f>
        <v>-51984437.95000005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72204828</v>
      </c>
      <c r="D13" s="38">
        <f>'[5]вспомогат'!D12</f>
        <v>12144080</v>
      </c>
      <c r="E13" s="33">
        <f>'[5]вспомогат'!G12</f>
        <v>63541375.98</v>
      </c>
      <c r="F13" s="38">
        <f>'[5]вспомогат'!H12</f>
        <v>3434095.639999993</v>
      </c>
      <c r="G13" s="39">
        <f>'[5]вспомогат'!I12</f>
        <v>28.27793986864376</v>
      </c>
      <c r="H13" s="35">
        <f>'[5]вспомогат'!J12</f>
        <v>-8709984.360000007</v>
      </c>
      <c r="I13" s="36">
        <f>'[5]вспомогат'!K12</f>
        <v>88.001561308338</v>
      </c>
      <c r="J13" s="37">
        <f>'[5]вспомогат'!L12</f>
        <v>-8663452.020000003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138767724</v>
      </c>
      <c r="D14" s="38">
        <f>'[5]вспомогат'!D13</f>
        <v>21705982</v>
      </c>
      <c r="E14" s="33">
        <f>'[5]вспомогат'!G13</f>
        <v>126608828.7</v>
      </c>
      <c r="F14" s="38">
        <f>'[5]вспомогат'!H13</f>
        <v>9442238.14</v>
      </c>
      <c r="G14" s="39">
        <f>'[5]вспомогат'!I13</f>
        <v>43.50062641717846</v>
      </c>
      <c r="H14" s="35">
        <f>'[5]вспомогат'!J13</f>
        <v>-12263743.86</v>
      </c>
      <c r="I14" s="36">
        <f>'[5]вспомогат'!K13</f>
        <v>91.23795148502977</v>
      </c>
      <c r="J14" s="37">
        <f>'[5]вспомогат'!L13</f>
        <v>-12158895.299999997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79059300</v>
      </c>
      <c r="D15" s="38">
        <f>'[5]вспомогат'!D14</f>
        <v>12634000</v>
      </c>
      <c r="E15" s="33">
        <f>'[5]вспомогат'!G14</f>
        <v>72989429.33</v>
      </c>
      <c r="F15" s="38">
        <f>'[5]вспомогат'!H14</f>
        <v>4847263.200000003</v>
      </c>
      <c r="G15" s="39">
        <f>'[5]вспомогат'!I14</f>
        <v>38.36681336077255</v>
      </c>
      <c r="H15" s="35">
        <f>'[5]вспомогат'!J14</f>
        <v>-7786736.799999997</v>
      </c>
      <c r="I15" s="36">
        <f>'[5]вспомогат'!K14</f>
        <v>92.32238247745678</v>
      </c>
      <c r="J15" s="37">
        <f>'[5]вспомогат'!L14</f>
        <v>-6069870.670000002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13472010</v>
      </c>
      <c r="D16" s="38">
        <f>'[5]вспомогат'!D15</f>
        <v>2307190</v>
      </c>
      <c r="E16" s="33">
        <f>'[5]вспомогат'!G15</f>
        <v>11951322.11</v>
      </c>
      <c r="F16" s="38">
        <f>'[5]вспомогат'!H15</f>
        <v>664445.5700000003</v>
      </c>
      <c r="G16" s="39">
        <f>'[5]вспомогат'!I15</f>
        <v>28.798909929394647</v>
      </c>
      <c r="H16" s="35">
        <f>'[5]вспомогат'!J15</f>
        <v>-1642744.4299999997</v>
      </c>
      <c r="I16" s="36">
        <f>'[5]вспомогат'!K15</f>
        <v>88.71224197428594</v>
      </c>
      <c r="J16" s="37">
        <f>'[5]вспомогат'!L15</f>
        <v>-1520687.8900000006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1217298962</v>
      </c>
      <c r="D17" s="42">
        <f>SUM(D12:D16)</f>
        <v>195868852</v>
      </c>
      <c r="E17" s="42">
        <f>SUM(E12:E16)</f>
        <v>1136901618.1699998</v>
      </c>
      <c r="F17" s="42">
        <f>SUM(F12:F16)</f>
        <v>75048696.31</v>
      </c>
      <c r="G17" s="43">
        <f>F17/D17*100</f>
        <v>38.315789133230844</v>
      </c>
      <c r="H17" s="42">
        <f>SUM(H12:H16)</f>
        <v>-120820155.69000003</v>
      </c>
      <c r="I17" s="44">
        <f>E17/C17*100</f>
        <v>93.39543149713126</v>
      </c>
      <c r="J17" s="42">
        <f>SUM(J12:J16)</f>
        <v>-80397343.83000004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10774608</v>
      </c>
      <c r="D18" s="46">
        <f>'[5]вспомогат'!D16</f>
        <v>1661729</v>
      </c>
      <c r="E18" s="45">
        <f>'[5]вспомогат'!G16</f>
        <v>10456603.62</v>
      </c>
      <c r="F18" s="46">
        <f>'[5]вспомогат'!H16</f>
        <v>528389.6899999995</v>
      </c>
      <c r="G18" s="47">
        <f>'[5]вспомогат'!I16</f>
        <v>31.797584925099066</v>
      </c>
      <c r="H18" s="48">
        <f>'[5]вспомогат'!J16</f>
        <v>-1133339.3100000005</v>
      </c>
      <c r="I18" s="49">
        <f>'[5]вспомогат'!K16</f>
        <v>97.04857587394362</v>
      </c>
      <c r="J18" s="50">
        <f>'[5]вспомогат'!L16</f>
        <v>-318004.3800000008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44172808</v>
      </c>
      <c r="D19" s="38">
        <f>'[5]вспомогат'!D17</f>
        <v>6913260</v>
      </c>
      <c r="E19" s="33">
        <f>'[5]вспомогат'!G17</f>
        <v>42990641.99</v>
      </c>
      <c r="F19" s="38">
        <f>'[5]вспомогат'!H17</f>
        <v>3473939.3300000057</v>
      </c>
      <c r="G19" s="39">
        <f>'[5]вспомогат'!I17</f>
        <v>50.250378692541666</v>
      </c>
      <c r="H19" s="35">
        <f>'[5]вспомогат'!J17</f>
        <v>-3439320.6699999943</v>
      </c>
      <c r="I19" s="36">
        <f>'[5]вспомогат'!K17</f>
        <v>97.32376984048649</v>
      </c>
      <c r="J19" s="37">
        <f>'[5]вспомогат'!L17</f>
        <v>-1182166.009999998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3732642</v>
      </c>
      <c r="D20" s="38">
        <f>'[5]вспомогат'!D18</f>
        <v>659333</v>
      </c>
      <c r="E20" s="33">
        <f>'[5]вспомогат'!G18</f>
        <v>4049863.58</v>
      </c>
      <c r="F20" s="38">
        <f>'[5]вспомогат'!H18</f>
        <v>210076.26000000024</v>
      </c>
      <c r="G20" s="39">
        <f>'[5]вспомогат'!I18</f>
        <v>31.86193622949257</v>
      </c>
      <c r="H20" s="35">
        <f>'[5]вспомогат'!J18</f>
        <v>-449256.73999999976</v>
      </c>
      <c r="I20" s="36">
        <f>'[5]вспомогат'!K18</f>
        <v>108.49858036211349</v>
      </c>
      <c r="J20" s="37">
        <f>'[5]вспомогат'!L18</f>
        <v>317221.5800000001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8526768</v>
      </c>
      <c r="D21" s="38">
        <f>'[5]вспомогат'!D19</f>
        <v>1645426</v>
      </c>
      <c r="E21" s="33">
        <f>'[5]вспомогат'!G19</f>
        <v>8625897.9</v>
      </c>
      <c r="F21" s="38">
        <f>'[5]вспомогат'!H19</f>
        <v>659834.2000000002</v>
      </c>
      <c r="G21" s="39">
        <f>'[5]вспомогат'!I19</f>
        <v>40.1011166713058</v>
      </c>
      <c r="H21" s="35">
        <f>'[5]вспомогат'!J19</f>
        <v>-985591.7999999998</v>
      </c>
      <c r="I21" s="36">
        <f>'[5]вспомогат'!K19</f>
        <v>101.16257297020394</v>
      </c>
      <c r="J21" s="37">
        <f>'[5]вспомогат'!L19</f>
        <v>99129.90000000037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19696711</v>
      </c>
      <c r="D22" s="38">
        <f>'[5]вспомогат'!D20</f>
        <v>3428065</v>
      </c>
      <c r="E22" s="33">
        <f>'[5]вспомогат'!G20</f>
        <v>19420634.71</v>
      </c>
      <c r="F22" s="38">
        <f>'[5]вспомогат'!H20</f>
        <v>1273834.0700000003</v>
      </c>
      <c r="G22" s="39">
        <f>'[5]вспомогат'!I20</f>
        <v>37.158982399691965</v>
      </c>
      <c r="H22" s="35">
        <f>'[5]вспомогат'!J20</f>
        <v>-2154230.9299999997</v>
      </c>
      <c r="I22" s="36">
        <f>'[5]вспомогат'!K20</f>
        <v>98.59836350342958</v>
      </c>
      <c r="J22" s="37">
        <f>'[5]вспомогат'!L20</f>
        <v>-276076.2899999991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13153738</v>
      </c>
      <c r="D23" s="38">
        <f>'[5]вспомогат'!D21</f>
        <v>2471462</v>
      </c>
      <c r="E23" s="33">
        <f>'[5]вспомогат'!G21</f>
        <v>12764296.27</v>
      </c>
      <c r="F23" s="38">
        <f>'[5]вспомогат'!H21</f>
        <v>851571.9900000002</v>
      </c>
      <c r="G23" s="39">
        <f>'[5]вспомогат'!I21</f>
        <v>34.45620406059248</v>
      </c>
      <c r="H23" s="35">
        <f>'[5]вспомогат'!J21</f>
        <v>-1619890.0099999998</v>
      </c>
      <c r="I23" s="36">
        <f>'[5]вспомогат'!K21</f>
        <v>97.03930753372158</v>
      </c>
      <c r="J23" s="37">
        <f>'[5]вспомогат'!L21</f>
        <v>-389441.73000000045</v>
      </c>
    </row>
    <row r="24" spans="1:10" ht="12.75">
      <c r="A24" s="32" t="s">
        <v>26</v>
      </c>
      <c r="B24" s="33">
        <f>'[5]вспомогат'!B22</f>
        <v>36187807</v>
      </c>
      <c r="C24" s="33">
        <f>'[5]вспомогат'!C22</f>
        <v>18371082</v>
      </c>
      <c r="D24" s="38">
        <f>'[5]вспомогат'!D22</f>
        <v>2706624</v>
      </c>
      <c r="E24" s="33">
        <f>'[5]вспомогат'!G22</f>
        <v>19813530.73</v>
      </c>
      <c r="F24" s="38">
        <f>'[5]вспомогат'!H22</f>
        <v>880002.4800000004</v>
      </c>
      <c r="G24" s="39">
        <f>'[5]вспомогат'!I22</f>
        <v>32.512919415478486</v>
      </c>
      <c r="H24" s="35">
        <f>'[5]вспомогат'!J22</f>
        <v>-1826621.5199999996</v>
      </c>
      <c r="I24" s="36">
        <f>'[5]вспомогат'!K22</f>
        <v>107.85173529789918</v>
      </c>
      <c r="J24" s="37">
        <f>'[5]вспомогат'!L22</f>
        <v>1442448.7300000004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10896374</v>
      </c>
      <c r="D25" s="38">
        <f>'[5]вспомогат'!D23</f>
        <v>1692605</v>
      </c>
      <c r="E25" s="33">
        <f>'[5]вспомогат'!G23</f>
        <v>10747613.86</v>
      </c>
      <c r="F25" s="38">
        <f>'[5]вспомогат'!H23</f>
        <v>610498.1199999992</v>
      </c>
      <c r="G25" s="39">
        <f>'[5]вспомогат'!I23</f>
        <v>36.06855232024005</v>
      </c>
      <c r="H25" s="35">
        <f>'[5]вспомогат'!J23</f>
        <v>-1082106.8800000008</v>
      </c>
      <c r="I25" s="36">
        <f>'[5]вспомогат'!K23</f>
        <v>98.63477391653407</v>
      </c>
      <c r="J25" s="37">
        <f>'[5]вспомогат'!L23</f>
        <v>-148760.1400000006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8707679</v>
      </c>
      <c r="D26" s="38">
        <f>'[5]вспомогат'!D24</f>
        <v>1251378</v>
      </c>
      <c r="E26" s="33">
        <f>'[5]вспомогат'!G24</f>
        <v>9599477.71</v>
      </c>
      <c r="F26" s="38">
        <f>'[5]вспомогат'!H24</f>
        <v>523164.29000000097</v>
      </c>
      <c r="G26" s="39">
        <f>'[5]вспомогат'!I24</f>
        <v>41.80705510245513</v>
      </c>
      <c r="H26" s="35">
        <f>'[5]вспомогат'!J24</f>
        <v>-728213.709999999</v>
      </c>
      <c r="I26" s="36">
        <f>'[5]вспомогат'!K24</f>
        <v>110.2415202719347</v>
      </c>
      <c r="J26" s="37">
        <f>'[5]вспомогат'!L24</f>
        <v>891798.7100000009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13493567</v>
      </c>
      <c r="D27" s="38">
        <f>'[5]вспомогат'!D25</f>
        <v>1989160</v>
      </c>
      <c r="E27" s="33">
        <f>'[5]вспомогат'!G25</f>
        <v>14021971.75</v>
      </c>
      <c r="F27" s="38">
        <f>'[5]вспомогат'!H25</f>
        <v>864840.0899999999</v>
      </c>
      <c r="G27" s="39">
        <f>'[5]вспомогат'!I25</f>
        <v>43.47765338132679</v>
      </c>
      <c r="H27" s="35">
        <f>'[5]вспомогат'!J25</f>
        <v>-1124319.9100000001</v>
      </c>
      <c r="I27" s="36">
        <f>'[5]вспомогат'!K25</f>
        <v>103.91597529400491</v>
      </c>
      <c r="J27" s="37">
        <f>'[5]вспомогат'!L25</f>
        <v>528404.75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9130844</v>
      </c>
      <c r="D28" s="38">
        <f>'[5]вспомогат'!D26</f>
        <v>1795114</v>
      </c>
      <c r="E28" s="33">
        <f>'[5]вспомогат'!G26</f>
        <v>8699805.8</v>
      </c>
      <c r="F28" s="38">
        <f>'[5]вспомогат'!H26</f>
        <v>435870.6300000008</v>
      </c>
      <c r="G28" s="39">
        <f>'[5]вспомогат'!I26</f>
        <v>24.28094427429126</v>
      </c>
      <c r="H28" s="35">
        <f>'[5]вспомогат'!J26</f>
        <v>-1359243.3699999992</v>
      </c>
      <c r="I28" s="36">
        <f>'[5]вспомогат'!K26</f>
        <v>95.27931700508738</v>
      </c>
      <c r="J28" s="37">
        <f>'[5]вспомогат'!L26</f>
        <v>-431038.19999999925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7087835</v>
      </c>
      <c r="D29" s="38">
        <f>'[5]вспомогат'!D27</f>
        <v>1407341</v>
      </c>
      <c r="E29" s="33">
        <f>'[5]вспомогат'!G27</f>
        <v>6725086.03</v>
      </c>
      <c r="F29" s="38">
        <f>'[5]вспомогат'!H27</f>
        <v>392011.6699999999</v>
      </c>
      <c r="G29" s="39">
        <f>'[5]вспомогат'!I27</f>
        <v>27.854775068728895</v>
      </c>
      <c r="H29" s="35">
        <f>'[5]вспомогат'!J27</f>
        <v>-1015329.3300000001</v>
      </c>
      <c r="I29" s="36">
        <f>'[5]вспомогат'!K27</f>
        <v>94.88209065250531</v>
      </c>
      <c r="J29" s="37">
        <f>'[5]вспомогат'!L27</f>
        <v>-362748.96999999974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14710072</v>
      </c>
      <c r="D30" s="38">
        <f>'[5]вспомогат'!D28</f>
        <v>2344296</v>
      </c>
      <c r="E30" s="33">
        <f>'[5]вспомогат'!G28</f>
        <v>14293137.5</v>
      </c>
      <c r="F30" s="38">
        <f>'[5]вспомогат'!H28</f>
        <v>600016.6799999997</v>
      </c>
      <c r="G30" s="39">
        <f>'[5]вспомогат'!I28</f>
        <v>25.594749127243304</v>
      </c>
      <c r="H30" s="35">
        <f>'[5]вспомогат'!J28</f>
        <v>-1744279.3200000003</v>
      </c>
      <c r="I30" s="36">
        <f>'[5]вспомогат'!K28</f>
        <v>97.16565289415307</v>
      </c>
      <c r="J30" s="37">
        <f>'[5]вспомогат'!L28</f>
        <v>-416934.5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26603956</v>
      </c>
      <c r="D31" s="38">
        <f>'[5]вспомогат'!D29</f>
        <v>4376784</v>
      </c>
      <c r="E31" s="33">
        <f>'[5]вспомогат'!G29</f>
        <v>28088146.06</v>
      </c>
      <c r="F31" s="38">
        <f>'[5]вспомогат'!H29</f>
        <v>1799566.6199999973</v>
      </c>
      <c r="G31" s="39">
        <f>'[5]вспомогат'!I29</f>
        <v>41.11618530866493</v>
      </c>
      <c r="H31" s="35">
        <f>'[5]вспомогат'!J29</f>
        <v>-2577217.3800000027</v>
      </c>
      <c r="I31" s="36">
        <f>'[5]вспомогат'!K29</f>
        <v>105.57883218570952</v>
      </c>
      <c r="J31" s="37">
        <f>'[5]вспомогат'!L29</f>
        <v>1484190.0599999987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11243560</v>
      </c>
      <c r="D32" s="38">
        <f>'[5]вспомогат'!D30</f>
        <v>2252649</v>
      </c>
      <c r="E32" s="33">
        <f>'[5]вспомогат'!G30</f>
        <v>11066485.48</v>
      </c>
      <c r="F32" s="38">
        <f>'[5]вспомогат'!H30</f>
        <v>540406.6900000013</v>
      </c>
      <c r="G32" s="39">
        <f>'[5]вспомогат'!I30</f>
        <v>23.989831083315746</v>
      </c>
      <c r="H32" s="35">
        <f>'[5]вспомогат'!J30</f>
        <v>-1712242.3099999987</v>
      </c>
      <c r="I32" s="36">
        <f>'[5]вспомогат'!K30</f>
        <v>98.42510272547129</v>
      </c>
      <c r="J32" s="37">
        <f>'[5]вспомогат'!L30</f>
        <v>-177074.51999999955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12333742</v>
      </c>
      <c r="D33" s="38">
        <f>'[5]вспомогат'!D31</f>
        <v>2442027</v>
      </c>
      <c r="E33" s="33">
        <f>'[5]вспомогат'!G31</f>
        <v>11565072.43</v>
      </c>
      <c r="F33" s="38">
        <f>'[5]вспомогат'!H31</f>
        <v>731665.5999999996</v>
      </c>
      <c r="G33" s="39">
        <f>'[5]вспомогат'!I31</f>
        <v>29.96140501313047</v>
      </c>
      <c r="H33" s="35">
        <f>'[5]вспомогат'!J31</f>
        <v>-1710361.4000000004</v>
      </c>
      <c r="I33" s="36">
        <f>'[5]вспомогат'!K31</f>
        <v>93.7677505334553</v>
      </c>
      <c r="J33" s="37">
        <f>'[5]вспомогат'!L31</f>
        <v>-768669.5700000003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3761744</v>
      </c>
      <c r="D34" s="38">
        <f>'[5]вспомогат'!D32</f>
        <v>628259</v>
      </c>
      <c r="E34" s="33">
        <f>'[5]вспомогат'!G32</f>
        <v>4017278.53</v>
      </c>
      <c r="F34" s="38">
        <f>'[5]вспомогат'!H32</f>
        <v>202090.60999999987</v>
      </c>
      <c r="G34" s="39">
        <f>'[5]вспомогат'!I32</f>
        <v>32.16676720906503</v>
      </c>
      <c r="H34" s="35">
        <f>'[5]вспомогат'!J32</f>
        <v>-426168.39000000013</v>
      </c>
      <c r="I34" s="36">
        <f>'[5]вспомогат'!K32</f>
        <v>106.79298033039994</v>
      </c>
      <c r="J34" s="37">
        <f>'[5]вспомогат'!L32</f>
        <v>255534.5299999998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9867637</v>
      </c>
      <c r="D35" s="38">
        <f>'[5]вспомогат'!D33</f>
        <v>1766516</v>
      </c>
      <c r="E35" s="33">
        <f>'[5]вспомогат'!G33</f>
        <v>11240622.86</v>
      </c>
      <c r="F35" s="38">
        <f>'[5]вспомогат'!H33</f>
        <v>602131.4799999986</v>
      </c>
      <c r="G35" s="39">
        <f>'[5]вспомогат'!I33</f>
        <v>34.08582090397135</v>
      </c>
      <c r="H35" s="35">
        <f>'[5]вспомогат'!J33</f>
        <v>-1164384.5200000014</v>
      </c>
      <c r="I35" s="36">
        <f>'[5]вспомогат'!K33</f>
        <v>113.9140288602023</v>
      </c>
      <c r="J35" s="37">
        <f>'[5]вспомогат'!L33</f>
        <v>1372985.8599999994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7111964</v>
      </c>
      <c r="D36" s="38">
        <f>'[5]вспомогат'!D34</f>
        <v>1181221</v>
      </c>
      <c r="E36" s="33">
        <f>'[5]вспомогат'!G34</f>
        <v>7819605.46</v>
      </c>
      <c r="F36" s="38">
        <f>'[5]вспомогат'!H34</f>
        <v>424480.6900000004</v>
      </c>
      <c r="G36" s="39">
        <f>'[5]вспомогат'!I34</f>
        <v>35.93575545981661</v>
      </c>
      <c r="H36" s="35">
        <f>'[5]вспомогат'!J34</f>
        <v>-756740.3099999996</v>
      </c>
      <c r="I36" s="36">
        <f>'[5]вспомогат'!K34</f>
        <v>109.95001465136775</v>
      </c>
      <c r="J36" s="37">
        <f>'[5]вспомогат'!L34</f>
        <v>707641.46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17925432</v>
      </c>
      <c r="D37" s="38">
        <f>'[5]вспомогат'!D35</f>
        <v>3419583</v>
      </c>
      <c r="E37" s="33">
        <f>'[5]вспомогат'!G35</f>
        <v>17187031.88</v>
      </c>
      <c r="F37" s="38">
        <f>'[5]вспомогат'!H35</f>
        <v>1063000.5799999982</v>
      </c>
      <c r="G37" s="39">
        <f>'[5]вспомогат'!I35</f>
        <v>31.085678575428588</v>
      </c>
      <c r="H37" s="35">
        <f>'[5]вспомогат'!J35</f>
        <v>-2356582.420000002</v>
      </c>
      <c r="I37" s="36">
        <f>'[5]вспомогат'!K35</f>
        <v>95.88071227516302</v>
      </c>
      <c r="J37" s="37">
        <f>'[5]вспомогат'!L35</f>
        <v>-738400.120000001</v>
      </c>
    </row>
    <row r="38" spans="1:10" ht="18.75" customHeight="1">
      <c r="A38" s="51" t="s">
        <v>40</v>
      </c>
      <c r="B38" s="42">
        <f>SUM(B18:B37)</f>
        <v>545458205</v>
      </c>
      <c r="C38" s="42">
        <f>SUM(C18:C37)</f>
        <v>271302763</v>
      </c>
      <c r="D38" s="42">
        <f>SUM(D18:D37)</f>
        <v>46032832</v>
      </c>
      <c r="E38" s="42">
        <f>SUM(E18:E37)</f>
        <v>273192804.15000004</v>
      </c>
      <c r="F38" s="42">
        <f>SUM(F18:F37)</f>
        <v>16667391.77</v>
      </c>
      <c r="G38" s="43">
        <f>F38/D38*100</f>
        <v>36.20761757608135</v>
      </c>
      <c r="H38" s="42">
        <f>SUM(H18:H37)</f>
        <v>-29365440.23</v>
      </c>
      <c r="I38" s="44">
        <f>E38/C38*100</f>
        <v>100.69665385236053</v>
      </c>
      <c r="J38" s="42">
        <f>SUM(J18:J37)</f>
        <v>1890041.1500000008</v>
      </c>
    </row>
    <row r="39" spans="1:10" ht="20.25" customHeight="1">
      <c r="A39" s="52" t="s">
        <v>41</v>
      </c>
      <c r="B39" s="53">
        <f>'[5]вспомогат'!B36</f>
        <v>3626715144</v>
      </c>
      <c r="C39" s="53">
        <f>'[5]вспомогат'!C36</f>
        <v>1936827965</v>
      </c>
      <c r="D39" s="53">
        <f>'[5]вспомогат'!D36</f>
        <v>308388544</v>
      </c>
      <c r="E39" s="53">
        <f>'[5]вспомогат'!G36</f>
        <v>1841245497.4999998</v>
      </c>
      <c r="F39" s="53">
        <f>'[5]вспомогат'!H36</f>
        <v>120699371.33</v>
      </c>
      <c r="G39" s="54">
        <f>'[5]вспомогат'!I36</f>
        <v>39.13873380782913</v>
      </c>
      <c r="H39" s="53">
        <f>'[5]вспомогат'!J36</f>
        <v>-187689172.67000008</v>
      </c>
      <c r="I39" s="54">
        <f>'[5]вспомогат'!K36</f>
        <v>95.06499961652504</v>
      </c>
      <c r="J39" s="53">
        <f>'[5]вспомогат'!L36</f>
        <v>-95582467.50000006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12.07.2012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2012-07-13T04:58:24Z</dcterms:created>
  <dcterms:modified xsi:type="dcterms:W3CDTF">2012-07-13T04:59:20Z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