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<sst xmlns="http://schemas.openxmlformats.org/spreadsheetml/2006/main" count="47" uniqueCount="42">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</sst>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607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16.07.2012</v>
          </cell>
        </row>
        <row r="6">
          <cell r="G6" t="str">
            <v>Фактично надійшло на 16.07.2012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840329600</v>
          </cell>
          <cell r="C10">
            <v>448226240</v>
          </cell>
          <cell r="D10">
            <v>66486860</v>
          </cell>
          <cell r="G10">
            <v>437227475.78</v>
          </cell>
          <cell r="H10">
            <v>35059683.849999964</v>
          </cell>
          <cell r="I10">
            <v>52.7317485740791</v>
          </cell>
          <cell r="J10">
            <v>-31427176.150000036</v>
          </cell>
          <cell r="K10">
            <v>97.54615789115782</v>
          </cell>
          <cell r="L10">
            <v>-10998764.220000029</v>
          </cell>
        </row>
        <row r="11">
          <cell r="B11">
            <v>1702276100</v>
          </cell>
          <cell r="C11">
            <v>913795100</v>
          </cell>
          <cell r="D11">
            <v>147077600</v>
          </cell>
          <cell r="G11">
            <v>870906925.62</v>
          </cell>
          <cell r="H11">
            <v>65756917.33000004</v>
          </cell>
          <cell r="I11">
            <v>44.70899533987504</v>
          </cell>
          <cell r="J11">
            <v>-81320682.66999996</v>
          </cell>
          <cell r="K11">
            <v>95.30658739798452</v>
          </cell>
          <cell r="L11">
            <v>-42888174.379999995</v>
          </cell>
        </row>
        <row r="12">
          <cell r="B12">
            <v>136403523</v>
          </cell>
          <cell r="C12">
            <v>72204828</v>
          </cell>
          <cell r="D12">
            <v>12144080</v>
          </cell>
          <cell r="G12">
            <v>64663284.67</v>
          </cell>
          <cell r="H12">
            <v>4556004.329999998</v>
          </cell>
          <cell r="I12">
            <v>37.51625755100426</v>
          </cell>
          <cell r="J12">
            <v>-7588075.670000002</v>
          </cell>
          <cell r="K12">
            <v>89.55534755930725</v>
          </cell>
          <cell r="L12">
            <v>-7541543.329999998</v>
          </cell>
        </row>
        <row r="13">
          <cell r="B13">
            <v>233112616</v>
          </cell>
          <cell r="C13">
            <v>138767724</v>
          </cell>
          <cell r="D13">
            <v>21705982</v>
          </cell>
          <cell r="G13">
            <v>126870557.87</v>
          </cell>
          <cell r="H13">
            <v>9703967.310000002</v>
          </cell>
          <cell r="I13">
            <v>44.706419225815274</v>
          </cell>
          <cell r="J13">
            <v>-12002014.689999998</v>
          </cell>
          <cell r="K13">
            <v>91.42656102798084</v>
          </cell>
          <cell r="L13">
            <v>-11897166.129999995</v>
          </cell>
        </row>
        <row r="14">
          <cell r="B14">
            <v>142566500</v>
          </cell>
          <cell r="C14">
            <v>79059300</v>
          </cell>
          <cell r="D14">
            <v>12634000</v>
          </cell>
          <cell r="G14">
            <v>73900678.08</v>
          </cell>
          <cell r="H14">
            <v>5758511.950000003</v>
          </cell>
          <cell r="I14">
            <v>45.579483536488866</v>
          </cell>
          <cell r="J14">
            <v>-6875488.049999997</v>
          </cell>
          <cell r="K14">
            <v>93.47499671765371</v>
          </cell>
          <cell r="L14">
            <v>-5158621.920000002</v>
          </cell>
        </row>
        <row r="15">
          <cell r="B15">
            <v>26568600</v>
          </cell>
          <cell r="C15">
            <v>13472010</v>
          </cell>
          <cell r="D15">
            <v>2307190</v>
          </cell>
          <cell r="G15">
            <v>12199934.99</v>
          </cell>
          <cell r="H15">
            <v>913058.4500000011</v>
          </cell>
          <cell r="I15">
            <v>39.574480211859495</v>
          </cell>
          <cell r="J15">
            <v>-1394131.5499999989</v>
          </cell>
          <cell r="K15">
            <v>90.55764499877895</v>
          </cell>
          <cell r="L15">
            <v>-1272075.0099999998</v>
          </cell>
        </row>
        <row r="16">
          <cell r="B16">
            <v>21208905</v>
          </cell>
          <cell r="C16">
            <v>10774608</v>
          </cell>
          <cell r="D16">
            <v>1661729</v>
          </cell>
          <cell r="G16">
            <v>10620916.56</v>
          </cell>
          <cell r="H16">
            <v>692702.6300000008</v>
          </cell>
          <cell r="I16">
            <v>41.685655723646924</v>
          </cell>
          <cell r="J16">
            <v>-969026.3699999992</v>
          </cell>
          <cell r="K16">
            <v>98.5735774331651</v>
          </cell>
          <cell r="L16">
            <v>-153691.43999999948</v>
          </cell>
        </row>
        <row r="17">
          <cell r="B17">
            <v>85042555</v>
          </cell>
          <cell r="C17">
            <v>44172808</v>
          </cell>
          <cell r="D17">
            <v>6913260</v>
          </cell>
          <cell r="G17">
            <v>43906791.35</v>
          </cell>
          <cell r="H17">
            <v>4390088.690000005</v>
          </cell>
          <cell r="I17">
            <v>63.502438646890255</v>
          </cell>
          <cell r="J17">
            <v>-2523171.309999995</v>
          </cell>
          <cell r="K17">
            <v>99.39778188880362</v>
          </cell>
          <cell r="L17">
            <v>-266016.6499999985</v>
          </cell>
        </row>
        <row r="18">
          <cell r="B18">
            <v>7959275</v>
          </cell>
          <cell r="C18">
            <v>3732642</v>
          </cell>
          <cell r="D18">
            <v>659333</v>
          </cell>
          <cell r="G18">
            <v>4136593.52</v>
          </cell>
          <cell r="H18">
            <v>296806.2000000002</v>
          </cell>
          <cell r="I18">
            <v>45.01612993737613</v>
          </cell>
          <cell r="J18">
            <v>-362526.7999999998</v>
          </cell>
          <cell r="K18">
            <v>110.822134027319</v>
          </cell>
          <cell r="L18">
            <v>403951.52</v>
          </cell>
        </row>
        <row r="19">
          <cell r="B19">
            <v>16640854</v>
          </cell>
          <cell r="C19">
            <v>8526768</v>
          </cell>
          <cell r="D19">
            <v>1645426</v>
          </cell>
          <cell r="G19">
            <v>8751005.71</v>
          </cell>
          <cell r="H19">
            <v>784942.0100000007</v>
          </cell>
          <cell r="I19">
            <v>47.70448564687811</v>
          </cell>
          <cell r="J19">
            <v>-860483.9899999993</v>
          </cell>
          <cell r="K19">
            <v>102.62980897334137</v>
          </cell>
          <cell r="L19">
            <v>224237.7100000009</v>
          </cell>
        </row>
        <row r="20">
          <cell r="B20">
            <v>41051960</v>
          </cell>
          <cell r="C20">
            <v>19696711</v>
          </cell>
          <cell r="D20">
            <v>3428065</v>
          </cell>
          <cell r="G20">
            <v>19623545.26</v>
          </cell>
          <cell r="H20">
            <v>1476744.620000001</v>
          </cell>
          <cell r="I20">
            <v>43.07808107489213</v>
          </cell>
          <cell r="J20">
            <v>-1951320.379999999</v>
          </cell>
          <cell r="K20">
            <v>99.62853828743286</v>
          </cell>
          <cell r="L20">
            <v>-73165.73999999836</v>
          </cell>
        </row>
        <row r="21">
          <cell r="B21">
            <v>26172154</v>
          </cell>
          <cell r="C21">
            <v>13153738</v>
          </cell>
          <cell r="D21">
            <v>2471462</v>
          </cell>
          <cell r="G21">
            <v>12982523.1</v>
          </cell>
          <cell r="H21">
            <v>1069798.8200000003</v>
          </cell>
          <cell r="I21">
            <v>43.286071968737545</v>
          </cell>
          <cell r="J21">
            <v>-1401663.1799999997</v>
          </cell>
          <cell r="K21">
            <v>98.69835555490005</v>
          </cell>
          <cell r="L21">
            <v>-171214.90000000037</v>
          </cell>
        </row>
        <row r="22">
          <cell r="B22">
            <v>36187807</v>
          </cell>
          <cell r="C22">
            <v>18371082</v>
          </cell>
          <cell r="D22">
            <v>2706624</v>
          </cell>
          <cell r="G22">
            <v>19921254.19</v>
          </cell>
          <cell r="H22">
            <v>987725.9400000013</v>
          </cell>
          <cell r="I22">
            <v>36.49291294247008</v>
          </cell>
          <cell r="J22">
            <v>-1718898.0599999987</v>
          </cell>
          <cell r="K22">
            <v>108.43811044989076</v>
          </cell>
          <cell r="L22">
            <v>1550172.1900000013</v>
          </cell>
        </row>
        <row r="23">
          <cell r="B23">
            <v>20529300</v>
          </cell>
          <cell r="C23">
            <v>10896374</v>
          </cell>
          <cell r="D23">
            <v>1692605</v>
          </cell>
          <cell r="G23">
            <v>10835830.28</v>
          </cell>
          <cell r="H23">
            <v>698714.5399999991</v>
          </cell>
          <cell r="I23">
            <v>41.28042514349178</v>
          </cell>
          <cell r="J23">
            <v>-993890.4600000009</v>
          </cell>
          <cell r="K23">
            <v>99.44436819073941</v>
          </cell>
          <cell r="L23">
            <v>-60543.72000000067</v>
          </cell>
        </row>
        <row r="24">
          <cell r="B24">
            <v>20720239</v>
          </cell>
          <cell r="C24">
            <v>8707679</v>
          </cell>
          <cell r="D24">
            <v>1251378</v>
          </cell>
          <cell r="G24">
            <v>9705271.93</v>
          </cell>
          <cell r="H24">
            <v>628958.5099999998</v>
          </cell>
          <cell r="I24">
            <v>50.26127277289514</v>
          </cell>
          <cell r="J24">
            <v>-622419.4900000002</v>
          </cell>
          <cell r="K24">
            <v>111.45647341846202</v>
          </cell>
          <cell r="L24">
            <v>997592.9299999997</v>
          </cell>
        </row>
        <row r="25">
          <cell r="B25">
            <v>27450300</v>
          </cell>
          <cell r="C25">
            <v>13493567</v>
          </cell>
          <cell r="D25">
            <v>1989160</v>
          </cell>
          <cell r="G25">
            <v>14508086.63</v>
          </cell>
          <cell r="H25">
            <v>1350954.9700000007</v>
          </cell>
          <cell r="I25">
            <v>67.91585242011708</v>
          </cell>
          <cell r="J25">
            <v>-638205.0299999993</v>
          </cell>
          <cell r="K25">
            <v>107.51854294716883</v>
          </cell>
          <cell r="L25">
            <v>1014519.6300000008</v>
          </cell>
        </row>
        <row r="26">
          <cell r="B26">
            <v>18276430</v>
          </cell>
          <cell r="C26">
            <v>9130844</v>
          </cell>
          <cell r="D26">
            <v>1795114</v>
          </cell>
          <cell r="G26">
            <v>9043886.61</v>
          </cell>
          <cell r="H26">
            <v>779951.4399999995</v>
          </cell>
          <cell r="I26">
            <v>43.44857429667417</v>
          </cell>
          <cell r="J26">
            <v>-1015162.5600000005</v>
          </cell>
          <cell r="K26">
            <v>99.04765222141567</v>
          </cell>
          <cell r="L26">
            <v>-86957.3900000006</v>
          </cell>
        </row>
        <row r="27">
          <cell r="B27">
            <v>15064900</v>
          </cell>
          <cell r="C27">
            <v>7087835</v>
          </cell>
          <cell r="D27">
            <v>1407341</v>
          </cell>
          <cell r="G27">
            <v>6988651.59</v>
          </cell>
          <cell r="H27">
            <v>655577.2299999995</v>
          </cell>
          <cell r="I27">
            <v>46.58268536196981</v>
          </cell>
          <cell r="J27">
            <v>-751763.7700000005</v>
          </cell>
          <cell r="K27">
            <v>98.60065294973712</v>
          </cell>
          <cell r="L27">
            <v>-99183.41000000015</v>
          </cell>
        </row>
        <row r="28">
          <cell r="B28">
            <v>30060410</v>
          </cell>
          <cell r="C28">
            <v>14710072</v>
          </cell>
          <cell r="D28">
            <v>2344296</v>
          </cell>
          <cell r="G28">
            <v>14468695.92</v>
          </cell>
          <cell r="H28">
            <v>775575.0999999996</v>
          </cell>
          <cell r="I28">
            <v>33.08349713517404</v>
          </cell>
          <cell r="J28">
            <v>-1568720.9000000004</v>
          </cell>
          <cell r="K28">
            <v>98.35911013895785</v>
          </cell>
          <cell r="L28">
            <v>-241376.08000000007</v>
          </cell>
        </row>
        <row r="29">
          <cell r="B29">
            <v>52087142</v>
          </cell>
          <cell r="C29">
            <v>26603956</v>
          </cell>
          <cell r="D29">
            <v>4376784</v>
          </cell>
          <cell r="G29">
            <v>28357333.4</v>
          </cell>
          <cell r="H29">
            <v>2068753.9599999972</v>
          </cell>
          <cell r="I29">
            <v>47.26653085918787</v>
          </cell>
          <cell r="J29">
            <v>-2308030.040000003</v>
          </cell>
          <cell r="K29">
            <v>106.59066418543166</v>
          </cell>
          <cell r="L29">
            <v>1753377.3999999985</v>
          </cell>
        </row>
        <row r="30">
          <cell r="B30">
            <v>22792722</v>
          </cell>
          <cell r="C30">
            <v>11243560</v>
          </cell>
          <cell r="D30">
            <v>2252649</v>
          </cell>
          <cell r="G30">
            <v>11318335.55</v>
          </cell>
          <cell r="H30">
            <v>792256.7600000016</v>
          </cell>
          <cell r="I30">
            <v>35.17000473664568</v>
          </cell>
          <cell r="J30">
            <v>-1460392.2399999984</v>
          </cell>
          <cell r="K30">
            <v>100.66505226102764</v>
          </cell>
          <cell r="L30">
            <v>74775.55000000075</v>
          </cell>
        </row>
        <row r="31">
          <cell r="B31">
            <v>25557891</v>
          </cell>
          <cell r="C31">
            <v>12333742</v>
          </cell>
          <cell r="D31">
            <v>2442027</v>
          </cell>
          <cell r="G31">
            <v>11806420.83</v>
          </cell>
          <cell r="H31">
            <v>973014</v>
          </cell>
          <cell r="I31">
            <v>39.84452260355844</v>
          </cell>
          <cell r="J31">
            <v>-1469013</v>
          </cell>
          <cell r="K31">
            <v>95.72456461307526</v>
          </cell>
          <cell r="L31">
            <v>-527321.1699999999</v>
          </cell>
        </row>
        <row r="32">
          <cell r="B32">
            <v>8211731</v>
          </cell>
          <cell r="C32">
            <v>3761744</v>
          </cell>
          <cell r="D32">
            <v>628259</v>
          </cell>
          <cell r="G32">
            <v>4050968.99</v>
          </cell>
          <cell r="H32">
            <v>235781.0700000003</v>
          </cell>
          <cell r="I32">
            <v>37.52927853003305</v>
          </cell>
          <cell r="J32">
            <v>-392477.9299999997</v>
          </cell>
          <cell r="K32">
            <v>107.6885877933214</v>
          </cell>
          <cell r="L32">
            <v>289224.9900000002</v>
          </cell>
        </row>
        <row r="33">
          <cell r="B33">
            <v>19014420</v>
          </cell>
          <cell r="C33">
            <v>9867637</v>
          </cell>
          <cell r="D33">
            <v>1766516</v>
          </cell>
          <cell r="G33">
            <v>11339068.29</v>
          </cell>
          <cell r="H33">
            <v>700576.9099999983</v>
          </cell>
          <cell r="I33">
            <v>39.658679004322536</v>
          </cell>
          <cell r="J33">
            <v>-1065939.0900000017</v>
          </cell>
          <cell r="K33">
            <v>114.9116884822577</v>
          </cell>
          <cell r="L33">
            <v>1471431.289999999</v>
          </cell>
        </row>
        <row r="34">
          <cell r="B34">
            <v>14699050</v>
          </cell>
          <cell r="C34">
            <v>7111964</v>
          </cell>
          <cell r="D34">
            <v>1181221</v>
          </cell>
          <cell r="G34">
            <v>7957942.06</v>
          </cell>
          <cell r="H34">
            <v>562817.29</v>
          </cell>
          <cell r="I34">
            <v>47.64707789651556</v>
          </cell>
          <cell r="J34">
            <v>-618403.71</v>
          </cell>
          <cell r="K34">
            <v>111.89513979542079</v>
          </cell>
          <cell r="L34">
            <v>845978.0599999996</v>
          </cell>
        </row>
        <row r="35">
          <cell r="B35">
            <v>36730160</v>
          </cell>
          <cell r="C35">
            <v>17925432</v>
          </cell>
          <cell r="D35">
            <v>3419583</v>
          </cell>
          <cell r="G35">
            <v>17492785.53</v>
          </cell>
          <cell r="H35">
            <v>1368754.2300000004</v>
          </cell>
          <cell r="I35">
            <v>40.026933985810565</v>
          </cell>
          <cell r="J35">
            <v>-2050828.7699999996</v>
          </cell>
          <cell r="K35">
            <v>97.58640980033285</v>
          </cell>
          <cell r="L35">
            <v>-432646.4699999988</v>
          </cell>
        </row>
        <row r="36">
          <cell r="B36">
            <v>3626715144</v>
          </cell>
          <cell r="C36">
            <v>1936827965</v>
          </cell>
          <cell r="D36">
            <v>308388544</v>
          </cell>
          <cell r="G36">
            <v>1863584764.3099997</v>
          </cell>
          <cell r="H36">
            <v>143038638.14</v>
          </cell>
          <cell r="I36">
            <v>46.38260432268197</v>
          </cell>
          <cell r="J36">
            <v>-165349905.8600001</v>
          </cell>
          <cell r="K36">
            <v>96.21839409521328</v>
          </cell>
          <cell r="L36">
            <v>-73243200.69000003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30" sqref="B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16.07.2012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16.07.2012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448226240</v>
      </c>
      <c r="D10" s="33">
        <f>'[5]вспомогат'!D10</f>
        <v>66486860</v>
      </c>
      <c r="E10" s="33">
        <f>'[5]вспомогат'!G10</f>
        <v>437227475.78</v>
      </c>
      <c r="F10" s="33">
        <f>'[5]вспомогат'!H10</f>
        <v>35059683.849999964</v>
      </c>
      <c r="G10" s="34">
        <f>'[5]вспомогат'!I10</f>
        <v>52.7317485740791</v>
      </c>
      <c r="H10" s="35">
        <f>'[5]вспомогат'!J10</f>
        <v>-31427176.150000036</v>
      </c>
      <c r="I10" s="36">
        <f>'[5]вспомогат'!K10</f>
        <v>97.54615789115782</v>
      </c>
      <c r="J10" s="37">
        <f>'[5]вспомогат'!L10</f>
        <v>-10998764.220000029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913795100</v>
      </c>
      <c r="D12" s="38">
        <f>'[5]вспомогат'!D11</f>
        <v>147077600</v>
      </c>
      <c r="E12" s="33">
        <f>'[5]вспомогат'!G11</f>
        <v>870906925.62</v>
      </c>
      <c r="F12" s="38">
        <f>'[5]вспомогат'!H11</f>
        <v>65756917.33000004</v>
      </c>
      <c r="G12" s="39">
        <f>'[5]вспомогат'!I11</f>
        <v>44.70899533987504</v>
      </c>
      <c r="H12" s="35">
        <f>'[5]вспомогат'!J11</f>
        <v>-81320682.66999996</v>
      </c>
      <c r="I12" s="36">
        <f>'[5]вспомогат'!K11</f>
        <v>95.30658739798452</v>
      </c>
      <c r="J12" s="37">
        <f>'[5]вспомогат'!L11</f>
        <v>-42888174.379999995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72204828</v>
      </c>
      <c r="D13" s="38">
        <f>'[5]вспомогат'!D12</f>
        <v>12144080</v>
      </c>
      <c r="E13" s="33">
        <f>'[5]вспомогат'!G12</f>
        <v>64663284.67</v>
      </c>
      <c r="F13" s="38">
        <f>'[5]вспомогат'!H12</f>
        <v>4556004.329999998</v>
      </c>
      <c r="G13" s="39">
        <f>'[5]вспомогат'!I12</f>
        <v>37.51625755100426</v>
      </c>
      <c r="H13" s="35">
        <f>'[5]вспомогат'!J12</f>
        <v>-7588075.670000002</v>
      </c>
      <c r="I13" s="36">
        <f>'[5]вспомогат'!K12</f>
        <v>89.55534755930725</v>
      </c>
      <c r="J13" s="37">
        <f>'[5]вспомогат'!L12</f>
        <v>-7541543.329999998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138767724</v>
      </c>
      <c r="D14" s="38">
        <f>'[5]вспомогат'!D13</f>
        <v>21705982</v>
      </c>
      <c r="E14" s="33">
        <f>'[5]вспомогат'!G13</f>
        <v>126870557.87</v>
      </c>
      <c r="F14" s="38">
        <f>'[5]вспомогат'!H13</f>
        <v>9703967.310000002</v>
      </c>
      <c r="G14" s="39">
        <f>'[5]вспомогат'!I13</f>
        <v>44.706419225815274</v>
      </c>
      <c r="H14" s="35">
        <f>'[5]вспомогат'!J13</f>
        <v>-12002014.689999998</v>
      </c>
      <c r="I14" s="36">
        <f>'[5]вспомогат'!K13</f>
        <v>91.42656102798084</v>
      </c>
      <c r="J14" s="37">
        <f>'[5]вспомогат'!L13</f>
        <v>-11897166.129999995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79059300</v>
      </c>
      <c r="D15" s="38">
        <f>'[5]вспомогат'!D14</f>
        <v>12634000</v>
      </c>
      <c r="E15" s="33">
        <f>'[5]вспомогат'!G14</f>
        <v>73900678.08</v>
      </c>
      <c r="F15" s="38">
        <f>'[5]вспомогат'!H14</f>
        <v>5758511.950000003</v>
      </c>
      <c r="G15" s="39">
        <f>'[5]вспомогат'!I14</f>
        <v>45.579483536488866</v>
      </c>
      <c r="H15" s="35">
        <f>'[5]вспомогат'!J14</f>
        <v>-6875488.049999997</v>
      </c>
      <c r="I15" s="36">
        <f>'[5]вспомогат'!K14</f>
        <v>93.47499671765371</v>
      </c>
      <c r="J15" s="37">
        <f>'[5]вспомогат'!L14</f>
        <v>-5158621.920000002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13472010</v>
      </c>
      <c r="D16" s="38">
        <f>'[5]вспомогат'!D15</f>
        <v>2307190</v>
      </c>
      <c r="E16" s="33">
        <f>'[5]вспомогат'!G15</f>
        <v>12199934.99</v>
      </c>
      <c r="F16" s="38">
        <f>'[5]вспомогат'!H15</f>
        <v>913058.4500000011</v>
      </c>
      <c r="G16" s="39">
        <f>'[5]вспомогат'!I15</f>
        <v>39.574480211859495</v>
      </c>
      <c r="H16" s="35">
        <f>'[5]вспомогат'!J15</f>
        <v>-1394131.5499999989</v>
      </c>
      <c r="I16" s="36">
        <f>'[5]вспомогат'!K15</f>
        <v>90.55764499877895</v>
      </c>
      <c r="J16" s="37">
        <f>'[5]вспомогат'!L15</f>
        <v>-1272075.0099999998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1217298962</v>
      </c>
      <c r="D17" s="42">
        <f>SUM(D12:D16)</f>
        <v>195868852</v>
      </c>
      <c r="E17" s="42">
        <f>SUM(E12:E16)</f>
        <v>1148541381.23</v>
      </c>
      <c r="F17" s="42">
        <f>SUM(F12:F16)</f>
        <v>86688459.37000005</v>
      </c>
      <c r="G17" s="43">
        <f>F17/D17*100</f>
        <v>44.25842010346803</v>
      </c>
      <c r="H17" s="42">
        <f>SUM(H12:H16)</f>
        <v>-109180392.62999995</v>
      </c>
      <c r="I17" s="44">
        <f>E17/C17*100</f>
        <v>94.35162742133349</v>
      </c>
      <c r="J17" s="42">
        <f>SUM(J12:J16)</f>
        <v>-68757580.77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10774608</v>
      </c>
      <c r="D18" s="46">
        <f>'[5]вспомогат'!D16</f>
        <v>1661729</v>
      </c>
      <c r="E18" s="45">
        <f>'[5]вспомогат'!G16</f>
        <v>10620916.56</v>
      </c>
      <c r="F18" s="46">
        <f>'[5]вспомогат'!H16</f>
        <v>692702.6300000008</v>
      </c>
      <c r="G18" s="47">
        <f>'[5]вспомогат'!I16</f>
        <v>41.685655723646924</v>
      </c>
      <c r="H18" s="48">
        <f>'[5]вспомогат'!J16</f>
        <v>-969026.3699999992</v>
      </c>
      <c r="I18" s="49">
        <f>'[5]вспомогат'!K16</f>
        <v>98.5735774331651</v>
      </c>
      <c r="J18" s="50">
        <f>'[5]вспомогат'!L16</f>
        <v>-153691.43999999948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44172808</v>
      </c>
      <c r="D19" s="38">
        <f>'[5]вспомогат'!D17</f>
        <v>6913260</v>
      </c>
      <c r="E19" s="33">
        <f>'[5]вспомогат'!G17</f>
        <v>43906791.35</v>
      </c>
      <c r="F19" s="38">
        <f>'[5]вспомогат'!H17</f>
        <v>4390088.690000005</v>
      </c>
      <c r="G19" s="39">
        <f>'[5]вспомогат'!I17</f>
        <v>63.502438646890255</v>
      </c>
      <c r="H19" s="35">
        <f>'[5]вспомогат'!J17</f>
        <v>-2523171.309999995</v>
      </c>
      <c r="I19" s="36">
        <f>'[5]вспомогат'!K17</f>
        <v>99.39778188880362</v>
      </c>
      <c r="J19" s="37">
        <f>'[5]вспомогат'!L17</f>
        <v>-266016.6499999985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3732642</v>
      </c>
      <c r="D20" s="38">
        <f>'[5]вспомогат'!D18</f>
        <v>659333</v>
      </c>
      <c r="E20" s="33">
        <f>'[5]вспомогат'!G18</f>
        <v>4136593.52</v>
      </c>
      <c r="F20" s="38">
        <f>'[5]вспомогат'!H18</f>
        <v>296806.2000000002</v>
      </c>
      <c r="G20" s="39">
        <f>'[5]вспомогат'!I18</f>
        <v>45.01612993737613</v>
      </c>
      <c r="H20" s="35">
        <f>'[5]вспомогат'!J18</f>
        <v>-362526.7999999998</v>
      </c>
      <c r="I20" s="36">
        <f>'[5]вспомогат'!K18</f>
        <v>110.822134027319</v>
      </c>
      <c r="J20" s="37">
        <f>'[5]вспомогат'!L18</f>
        <v>403951.52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8526768</v>
      </c>
      <c r="D21" s="38">
        <f>'[5]вспомогат'!D19</f>
        <v>1645426</v>
      </c>
      <c r="E21" s="33">
        <f>'[5]вспомогат'!G19</f>
        <v>8751005.71</v>
      </c>
      <c r="F21" s="38">
        <f>'[5]вспомогат'!H19</f>
        <v>784942.0100000007</v>
      </c>
      <c r="G21" s="39">
        <f>'[5]вспомогат'!I19</f>
        <v>47.70448564687811</v>
      </c>
      <c r="H21" s="35">
        <f>'[5]вспомогат'!J19</f>
        <v>-860483.9899999993</v>
      </c>
      <c r="I21" s="36">
        <f>'[5]вспомогат'!K19</f>
        <v>102.62980897334137</v>
      </c>
      <c r="J21" s="37">
        <f>'[5]вспомогат'!L19</f>
        <v>224237.7100000009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19696711</v>
      </c>
      <c r="D22" s="38">
        <f>'[5]вспомогат'!D20</f>
        <v>3428065</v>
      </c>
      <c r="E22" s="33">
        <f>'[5]вспомогат'!G20</f>
        <v>19623545.26</v>
      </c>
      <c r="F22" s="38">
        <f>'[5]вспомогат'!H20</f>
        <v>1476744.620000001</v>
      </c>
      <c r="G22" s="39">
        <f>'[5]вспомогат'!I20</f>
        <v>43.07808107489213</v>
      </c>
      <c r="H22" s="35">
        <f>'[5]вспомогат'!J20</f>
        <v>-1951320.379999999</v>
      </c>
      <c r="I22" s="36">
        <f>'[5]вспомогат'!K20</f>
        <v>99.62853828743286</v>
      </c>
      <c r="J22" s="37">
        <f>'[5]вспомогат'!L20</f>
        <v>-73165.73999999836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13153738</v>
      </c>
      <c r="D23" s="38">
        <f>'[5]вспомогат'!D21</f>
        <v>2471462</v>
      </c>
      <c r="E23" s="33">
        <f>'[5]вспомогат'!G21</f>
        <v>12982523.1</v>
      </c>
      <c r="F23" s="38">
        <f>'[5]вспомогат'!H21</f>
        <v>1069798.8200000003</v>
      </c>
      <c r="G23" s="39">
        <f>'[5]вспомогат'!I21</f>
        <v>43.286071968737545</v>
      </c>
      <c r="H23" s="35">
        <f>'[5]вспомогат'!J21</f>
        <v>-1401663.1799999997</v>
      </c>
      <c r="I23" s="36">
        <f>'[5]вспомогат'!K21</f>
        <v>98.69835555490005</v>
      </c>
      <c r="J23" s="37">
        <f>'[5]вспомогат'!L21</f>
        <v>-171214.90000000037</v>
      </c>
    </row>
    <row r="24" spans="1:10" ht="12.75">
      <c r="A24" s="32" t="s">
        <v>26</v>
      </c>
      <c r="B24" s="33">
        <f>'[5]вспомогат'!B22</f>
        <v>36187807</v>
      </c>
      <c r="C24" s="33">
        <f>'[5]вспомогат'!C22</f>
        <v>18371082</v>
      </c>
      <c r="D24" s="38">
        <f>'[5]вспомогат'!D22</f>
        <v>2706624</v>
      </c>
      <c r="E24" s="33">
        <f>'[5]вспомогат'!G22</f>
        <v>19921254.19</v>
      </c>
      <c r="F24" s="38">
        <f>'[5]вспомогат'!H22</f>
        <v>987725.9400000013</v>
      </c>
      <c r="G24" s="39">
        <f>'[5]вспомогат'!I22</f>
        <v>36.49291294247008</v>
      </c>
      <c r="H24" s="35">
        <f>'[5]вспомогат'!J22</f>
        <v>-1718898.0599999987</v>
      </c>
      <c r="I24" s="36">
        <f>'[5]вспомогат'!K22</f>
        <v>108.43811044989076</v>
      </c>
      <c r="J24" s="37">
        <f>'[5]вспомогат'!L22</f>
        <v>1550172.1900000013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10896374</v>
      </c>
      <c r="D25" s="38">
        <f>'[5]вспомогат'!D23</f>
        <v>1692605</v>
      </c>
      <c r="E25" s="33">
        <f>'[5]вспомогат'!G23</f>
        <v>10835830.28</v>
      </c>
      <c r="F25" s="38">
        <f>'[5]вспомогат'!H23</f>
        <v>698714.5399999991</v>
      </c>
      <c r="G25" s="39">
        <f>'[5]вспомогат'!I23</f>
        <v>41.28042514349178</v>
      </c>
      <c r="H25" s="35">
        <f>'[5]вспомогат'!J23</f>
        <v>-993890.4600000009</v>
      </c>
      <c r="I25" s="36">
        <f>'[5]вспомогат'!K23</f>
        <v>99.44436819073941</v>
      </c>
      <c r="J25" s="37">
        <f>'[5]вспомогат'!L23</f>
        <v>-60543.72000000067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8707679</v>
      </c>
      <c r="D26" s="38">
        <f>'[5]вспомогат'!D24</f>
        <v>1251378</v>
      </c>
      <c r="E26" s="33">
        <f>'[5]вспомогат'!G24</f>
        <v>9705271.93</v>
      </c>
      <c r="F26" s="38">
        <f>'[5]вспомогат'!H24</f>
        <v>628958.5099999998</v>
      </c>
      <c r="G26" s="39">
        <f>'[5]вспомогат'!I24</f>
        <v>50.26127277289514</v>
      </c>
      <c r="H26" s="35">
        <f>'[5]вспомогат'!J24</f>
        <v>-622419.4900000002</v>
      </c>
      <c r="I26" s="36">
        <f>'[5]вспомогат'!K24</f>
        <v>111.45647341846202</v>
      </c>
      <c r="J26" s="37">
        <f>'[5]вспомогат'!L24</f>
        <v>997592.9299999997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13493567</v>
      </c>
      <c r="D27" s="38">
        <f>'[5]вспомогат'!D25</f>
        <v>1989160</v>
      </c>
      <c r="E27" s="33">
        <f>'[5]вспомогат'!G25</f>
        <v>14508086.63</v>
      </c>
      <c r="F27" s="38">
        <f>'[5]вспомогат'!H25</f>
        <v>1350954.9700000007</v>
      </c>
      <c r="G27" s="39">
        <f>'[5]вспомогат'!I25</f>
        <v>67.91585242011708</v>
      </c>
      <c r="H27" s="35">
        <f>'[5]вспомогат'!J25</f>
        <v>-638205.0299999993</v>
      </c>
      <c r="I27" s="36">
        <f>'[5]вспомогат'!K25</f>
        <v>107.51854294716883</v>
      </c>
      <c r="J27" s="37">
        <f>'[5]вспомогат'!L25</f>
        <v>1014519.6300000008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9130844</v>
      </c>
      <c r="D28" s="38">
        <f>'[5]вспомогат'!D26</f>
        <v>1795114</v>
      </c>
      <c r="E28" s="33">
        <f>'[5]вспомогат'!G26</f>
        <v>9043886.61</v>
      </c>
      <c r="F28" s="38">
        <f>'[5]вспомогат'!H26</f>
        <v>779951.4399999995</v>
      </c>
      <c r="G28" s="39">
        <f>'[5]вспомогат'!I26</f>
        <v>43.44857429667417</v>
      </c>
      <c r="H28" s="35">
        <f>'[5]вспомогат'!J26</f>
        <v>-1015162.5600000005</v>
      </c>
      <c r="I28" s="36">
        <f>'[5]вспомогат'!K26</f>
        <v>99.04765222141567</v>
      </c>
      <c r="J28" s="37">
        <f>'[5]вспомогат'!L26</f>
        <v>-86957.3900000006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7087835</v>
      </c>
      <c r="D29" s="38">
        <f>'[5]вспомогат'!D27</f>
        <v>1407341</v>
      </c>
      <c r="E29" s="33">
        <f>'[5]вспомогат'!G27</f>
        <v>6988651.59</v>
      </c>
      <c r="F29" s="38">
        <f>'[5]вспомогат'!H27</f>
        <v>655577.2299999995</v>
      </c>
      <c r="G29" s="39">
        <f>'[5]вспомогат'!I27</f>
        <v>46.58268536196981</v>
      </c>
      <c r="H29" s="35">
        <f>'[5]вспомогат'!J27</f>
        <v>-751763.7700000005</v>
      </c>
      <c r="I29" s="36">
        <f>'[5]вспомогат'!K27</f>
        <v>98.60065294973712</v>
      </c>
      <c r="J29" s="37">
        <f>'[5]вспомогат'!L27</f>
        <v>-99183.41000000015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14710072</v>
      </c>
      <c r="D30" s="38">
        <f>'[5]вспомогат'!D28</f>
        <v>2344296</v>
      </c>
      <c r="E30" s="33">
        <f>'[5]вспомогат'!G28</f>
        <v>14468695.92</v>
      </c>
      <c r="F30" s="38">
        <f>'[5]вспомогат'!H28</f>
        <v>775575.0999999996</v>
      </c>
      <c r="G30" s="39">
        <f>'[5]вспомогат'!I28</f>
        <v>33.08349713517404</v>
      </c>
      <c r="H30" s="35">
        <f>'[5]вспомогат'!J28</f>
        <v>-1568720.9000000004</v>
      </c>
      <c r="I30" s="36">
        <f>'[5]вспомогат'!K28</f>
        <v>98.35911013895785</v>
      </c>
      <c r="J30" s="37">
        <f>'[5]вспомогат'!L28</f>
        <v>-241376.08000000007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26603956</v>
      </c>
      <c r="D31" s="38">
        <f>'[5]вспомогат'!D29</f>
        <v>4376784</v>
      </c>
      <c r="E31" s="33">
        <f>'[5]вспомогат'!G29</f>
        <v>28357333.4</v>
      </c>
      <c r="F31" s="38">
        <f>'[5]вспомогат'!H29</f>
        <v>2068753.9599999972</v>
      </c>
      <c r="G31" s="39">
        <f>'[5]вспомогат'!I29</f>
        <v>47.26653085918787</v>
      </c>
      <c r="H31" s="35">
        <f>'[5]вспомогат'!J29</f>
        <v>-2308030.040000003</v>
      </c>
      <c r="I31" s="36">
        <f>'[5]вспомогат'!K29</f>
        <v>106.59066418543166</v>
      </c>
      <c r="J31" s="37">
        <f>'[5]вспомогат'!L29</f>
        <v>1753377.3999999985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11243560</v>
      </c>
      <c r="D32" s="38">
        <f>'[5]вспомогат'!D30</f>
        <v>2252649</v>
      </c>
      <c r="E32" s="33">
        <f>'[5]вспомогат'!G30</f>
        <v>11318335.55</v>
      </c>
      <c r="F32" s="38">
        <f>'[5]вспомогат'!H30</f>
        <v>792256.7600000016</v>
      </c>
      <c r="G32" s="39">
        <f>'[5]вспомогат'!I30</f>
        <v>35.17000473664568</v>
      </c>
      <c r="H32" s="35">
        <f>'[5]вспомогат'!J30</f>
        <v>-1460392.2399999984</v>
      </c>
      <c r="I32" s="36">
        <f>'[5]вспомогат'!K30</f>
        <v>100.66505226102764</v>
      </c>
      <c r="J32" s="37">
        <f>'[5]вспомогат'!L30</f>
        <v>74775.55000000075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12333742</v>
      </c>
      <c r="D33" s="38">
        <f>'[5]вспомогат'!D31</f>
        <v>2442027</v>
      </c>
      <c r="E33" s="33">
        <f>'[5]вспомогат'!G31</f>
        <v>11806420.83</v>
      </c>
      <c r="F33" s="38">
        <f>'[5]вспомогат'!H31</f>
        <v>973014</v>
      </c>
      <c r="G33" s="39">
        <f>'[5]вспомогат'!I31</f>
        <v>39.84452260355844</v>
      </c>
      <c r="H33" s="35">
        <f>'[5]вспомогат'!J31</f>
        <v>-1469013</v>
      </c>
      <c r="I33" s="36">
        <f>'[5]вспомогат'!K31</f>
        <v>95.72456461307526</v>
      </c>
      <c r="J33" s="37">
        <f>'[5]вспомогат'!L31</f>
        <v>-527321.1699999999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3761744</v>
      </c>
      <c r="D34" s="38">
        <f>'[5]вспомогат'!D32</f>
        <v>628259</v>
      </c>
      <c r="E34" s="33">
        <f>'[5]вспомогат'!G32</f>
        <v>4050968.99</v>
      </c>
      <c r="F34" s="38">
        <f>'[5]вспомогат'!H32</f>
        <v>235781.0700000003</v>
      </c>
      <c r="G34" s="39">
        <f>'[5]вспомогат'!I32</f>
        <v>37.52927853003305</v>
      </c>
      <c r="H34" s="35">
        <f>'[5]вспомогат'!J32</f>
        <v>-392477.9299999997</v>
      </c>
      <c r="I34" s="36">
        <f>'[5]вспомогат'!K32</f>
        <v>107.6885877933214</v>
      </c>
      <c r="J34" s="37">
        <f>'[5]вспомогат'!L32</f>
        <v>289224.9900000002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9867637</v>
      </c>
      <c r="D35" s="38">
        <f>'[5]вспомогат'!D33</f>
        <v>1766516</v>
      </c>
      <c r="E35" s="33">
        <f>'[5]вспомогат'!G33</f>
        <v>11339068.29</v>
      </c>
      <c r="F35" s="38">
        <f>'[5]вспомогат'!H33</f>
        <v>700576.9099999983</v>
      </c>
      <c r="G35" s="39">
        <f>'[5]вспомогат'!I33</f>
        <v>39.658679004322536</v>
      </c>
      <c r="H35" s="35">
        <f>'[5]вспомогат'!J33</f>
        <v>-1065939.0900000017</v>
      </c>
      <c r="I35" s="36">
        <f>'[5]вспомогат'!K33</f>
        <v>114.9116884822577</v>
      </c>
      <c r="J35" s="37">
        <f>'[5]вспомогат'!L33</f>
        <v>1471431.289999999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7111964</v>
      </c>
      <c r="D36" s="38">
        <f>'[5]вспомогат'!D34</f>
        <v>1181221</v>
      </c>
      <c r="E36" s="33">
        <f>'[5]вспомогат'!G34</f>
        <v>7957942.06</v>
      </c>
      <c r="F36" s="38">
        <f>'[5]вспомогат'!H34</f>
        <v>562817.29</v>
      </c>
      <c r="G36" s="39">
        <f>'[5]вспомогат'!I34</f>
        <v>47.64707789651556</v>
      </c>
      <c r="H36" s="35">
        <f>'[5]вспомогат'!J34</f>
        <v>-618403.71</v>
      </c>
      <c r="I36" s="36">
        <f>'[5]вспомогат'!K34</f>
        <v>111.89513979542079</v>
      </c>
      <c r="J36" s="37">
        <f>'[5]вспомогат'!L34</f>
        <v>845978.0599999996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17925432</v>
      </c>
      <c r="D37" s="38">
        <f>'[5]вспомогат'!D35</f>
        <v>3419583</v>
      </c>
      <c r="E37" s="33">
        <f>'[5]вспомогат'!G35</f>
        <v>17492785.53</v>
      </c>
      <c r="F37" s="38">
        <f>'[5]вспомогат'!H35</f>
        <v>1368754.2300000004</v>
      </c>
      <c r="G37" s="39">
        <f>'[5]вспомогат'!I35</f>
        <v>40.026933985810565</v>
      </c>
      <c r="H37" s="35">
        <f>'[5]вспомогат'!J35</f>
        <v>-2050828.7699999996</v>
      </c>
      <c r="I37" s="36">
        <f>'[5]вспомогат'!K35</f>
        <v>97.58640980033285</v>
      </c>
      <c r="J37" s="37">
        <f>'[5]вспомогат'!L35</f>
        <v>-432646.4699999988</v>
      </c>
    </row>
    <row r="38" spans="1:10" ht="18.75" customHeight="1">
      <c r="A38" s="51" t="s">
        <v>40</v>
      </c>
      <c r="B38" s="42">
        <f>SUM(B18:B37)</f>
        <v>545458205</v>
      </c>
      <c r="C38" s="42">
        <f>SUM(C18:C37)</f>
        <v>271302763</v>
      </c>
      <c r="D38" s="42">
        <f>SUM(D18:D37)</f>
        <v>46032832</v>
      </c>
      <c r="E38" s="42">
        <f>SUM(E18:E37)</f>
        <v>277815907.3</v>
      </c>
      <c r="F38" s="42">
        <f>SUM(F18:F37)</f>
        <v>21290494.920000006</v>
      </c>
      <c r="G38" s="43">
        <f>F38/D38*100</f>
        <v>46.250673693071946</v>
      </c>
      <c r="H38" s="42">
        <f>SUM(H18:H37)</f>
        <v>-24742337.079999994</v>
      </c>
      <c r="I38" s="44">
        <f>E38/C38*100</f>
        <v>102.40069221115895</v>
      </c>
      <c r="J38" s="42">
        <f>SUM(J18:J37)</f>
        <v>6513144.300000004</v>
      </c>
    </row>
    <row r="39" spans="1:10" ht="20.25" customHeight="1">
      <c r="A39" s="52" t="s">
        <v>41</v>
      </c>
      <c r="B39" s="53">
        <f>'[5]вспомогат'!B36</f>
        <v>3626715144</v>
      </c>
      <c r="C39" s="53">
        <f>'[5]вспомогат'!C36</f>
        <v>1936827965</v>
      </c>
      <c r="D39" s="53">
        <f>'[5]вспомогат'!D36</f>
        <v>308388544</v>
      </c>
      <c r="E39" s="53">
        <f>'[5]вспомогат'!G36</f>
        <v>1863584764.3099997</v>
      </c>
      <c r="F39" s="53">
        <f>'[5]вспомогат'!H36</f>
        <v>143038638.14</v>
      </c>
      <c r="G39" s="54">
        <f>'[5]вспомогат'!I36</f>
        <v>46.38260432268197</v>
      </c>
      <c r="H39" s="53">
        <f>'[5]вспомогат'!J36</f>
        <v>-165349905.8600001</v>
      </c>
      <c r="I39" s="54">
        <f>'[5]вспомогат'!K36</f>
        <v>96.21839409521328</v>
      </c>
      <c r="J39" s="53">
        <f>'[5]вспомогат'!L36</f>
        <v>-73243200.69000003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16.07.2012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2012-07-17T04:43:58Z</dcterms:created>
  <dcterms:modified xsi:type="dcterms:W3CDTF">2012-07-17T04:44:21Z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