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<sst xmlns="http://schemas.openxmlformats.org/spreadsheetml/2006/main" count="47" uniqueCount="42">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</sst>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13.07.2012</v>
          </cell>
        </row>
        <row r="6">
          <cell r="G6" t="str">
            <v>Фактично надійшло на 13.07.2012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433897617.47</v>
          </cell>
          <cell r="H10">
            <v>31729825.54000002</v>
          </cell>
          <cell r="I10">
            <v>47.7234532357221</v>
          </cell>
          <cell r="J10">
            <v>-34757034.45999998</v>
          </cell>
          <cell r="K10">
            <v>96.80326110983597</v>
          </cell>
          <cell r="L10">
            <v>-14328622.529999971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864879075.04</v>
          </cell>
          <cell r="H11">
            <v>59729066.75</v>
          </cell>
          <cell r="I11">
            <v>40.61058023111609</v>
          </cell>
          <cell r="J11">
            <v>-87348533.25</v>
          </cell>
          <cell r="K11">
            <v>94.64693726635215</v>
          </cell>
          <cell r="L11">
            <v>-48916024.96000004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63868367.08</v>
          </cell>
          <cell r="H12">
            <v>3761086.7399999946</v>
          </cell>
          <cell r="I12">
            <v>30.970536590668</v>
          </cell>
          <cell r="J12">
            <v>-8382993.260000005</v>
          </cell>
          <cell r="K12">
            <v>88.45442728566572</v>
          </cell>
          <cell r="L12">
            <v>-8336460.920000002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126710109.71</v>
          </cell>
          <cell r="H13">
            <v>9543519.149999991</v>
          </cell>
          <cell r="I13">
            <v>43.967230554231506</v>
          </cell>
          <cell r="J13">
            <v>-12162462.850000009</v>
          </cell>
          <cell r="K13">
            <v>91.31093748428128</v>
          </cell>
          <cell r="L13">
            <v>-12057614.290000007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73207699.01</v>
          </cell>
          <cell r="H14">
            <v>5065532.88000001</v>
          </cell>
          <cell r="I14">
            <v>40.0944505303151</v>
          </cell>
          <cell r="J14">
            <v>-7568467.11999999</v>
          </cell>
          <cell r="K14">
            <v>92.59846597427502</v>
          </cell>
          <cell r="L14">
            <v>-5851600.989999995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12005142.21</v>
          </cell>
          <cell r="H15">
            <v>718265.6700000018</v>
          </cell>
          <cell r="I15">
            <v>31.131622016392313</v>
          </cell>
          <cell r="J15">
            <v>-1588924.3299999982</v>
          </cell>
          <cell r="K15">
            <v>89.11173766943463</v>
          </cell>
          <cell r="L15">
            <v>-1466867.789999999</v>
          </cell>
        </row>
        <row r="16">
          <cell r="B16">
            <v>21208905</v>
          </cell>
          <cell r="C16">
            <v>10774608</v>
          </cell>
          <cell r="D16">
            <v>1661729</v>
          </cell>
          <cell r="G16">
            <v>10504580.41</v>
          </cell>
          <cell r="H16">
            <v>576366.4800000004</v>
          </cell>
          <cell r="I16">
            <v>34.684745827990035</v>
          </cell>
          <cell r="J16">
            <v>-1085362.5199999996</v>
          </cell>
          <cell r="K16">
            <v>97.49385230534605</v>
          </cell>
          <cell r="L16">
            <v>-270027.58999999985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43530232.91</v>
          </cell>
          <cell r="H17">
            <v>4013530.25</v>
          </cell>
          <cell r="I17">
            <v>58.05553747436086</v>
          </cell>
          <cell r="J17">
            <v>-2899729.75</v>
          </cell>
          <cell r="K17">
            <v>98.54531527631207</v>
          </cell>
          <cell r="L17">
            <v>-642575.0900000036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4104754.3</v>
          </cell>
          <cell r="H18">
            <v>264966.98</v>
          </cell>
          <cell r="I18">
            <v>40.18712547377425</v>
          </cell>
          <cell r="J18">
            <v>-394366.02</v>
          </cell>
          <cell r="K18">
            <v>109.96913982107044</v>
          </cell>
          <cell r="L18">
            <v>372112.2999999998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8682836.4</v>
          </cell>
          <cell r="H19">
            <v>716772.7000000002</v>
          </cell>
          <cell r="I19">
            <v>43.5615275314721</v>
          </cell>
          <cell r="J19">
            <v>-928653.2999999998</v>
          </cell>
          <cell r="K19">
            <v>101.83033477631854</v>
          </cell>
          <cell r="L19">
            <v>156068.40000000037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19519732.76</v>
          </cell>
          <cell r="H20">
            <v>1372932.120000001</v>
          </cell>
          <cell r="I20">
            <v>40.04976918465668</v>
          </cell>
          <cell r="J20">
            <v>-2055132.879999999</v>
          </cell>
          <cell r="K20">
            <v>99.10148328825052</v>
          </cell>
          <cell r="L20">
            <v>-176978.23999999836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12908448.39</v>
          </cell>
          <cell r="H21">
            <v>995724.1100000013</v>
          </cell>
          <cell r="I21">
            <v>40.28886990777124</v>
          </cell>
          <cell r="J21">
            <v>-1475737.8899999987</v>
          </cell>
          <cell r="K21">
            <v>98.13520985441554</v>
          </cell>
          <cell r="L21">
            <v>-245289.6099999994</v>
          </cell>
        </row>
        <row r="22">
          <cell r="B22">
            <v>36187807</v>
          </cell>
          <cell r="C22">
            <v>18371082</v>
          </cell>
          <cell r="D22">
            <v>2706624</v>
          </cell>
          <cell r="G22">
            <v>19876078.82</v>
          </cell>
          <cell r="H22">
            <v>942550.5700000003</v>
          </cell>
          <cell r="I22">
            <v>34.82384586850632</v>
          </cell>
          <cell r="J22">
            <v>-1764073.4299999997</v>
          </cell>
          <cell r="K22">
            <v>108.19220566322659</v>
          </cell>
          <cell r="L22">
            <v>1504996.8200000003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10781172.04</v>
          </cell>
          <cell r="H23">
            <v>644056.2999999989</v>
          </cell>
          <cell r="I23">
            <v>38.0511873709459</v>
          </cell>
          <cell r="J23">
            <v>-1048548.7000000011</v>
          </cell>
          <cell r="K23">
            <v>98.94274957889661</v>
          </cell>
          <cell r="L23">
            <v>-115201.9600000009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9629076.73</v>
          </cell>
          <cell r="H24">
            <v>552763.3100000005</v>
          </cell>
          <cell r="I24">
            <v>44.17236918021577</v>
          </cell>
          <cell r="J24">
            <v>-698614.6899999995</v>
          </cell>
          <cell r="K24">
            <v>110.58143886562655</v>
          </cell>
          <cell r="L24">
            <v>921397.7300000004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14127714.15</v>
          </cell>
          <cell r="H25">
            <v>970582.4900000002</v>
          </cell>
          <cell r="I25">
            <v>48.79358573468199</v>
          </cell>
          <cell r="J25">
            <v>-1018577.5099999998</v>
          </cell>
          <cell r="K25">
            <v>104.69962575499866</v>
          </cell>
          <cell r="L25">
            <v>634147.1500000004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8754853.25</v>
          </cell>
          <cell r="H26">
            <v>490918.0800000001</v>
          </cell>
          <cell r="I26">
            <v>27.347459827063915</v>
          </cell>
          <cell r="J26">
            <v>-1304195.92</v>
          </cell>
          <cell r="K26">
            <v>95.88219062772292</v>
          </cell>
          <cell r="L26">
            <v>-375990.75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6781859.16</v>
          </cell>
          <cell r="H27">
            <v>448784.7999999998</v>
          </cell>
          <cell r="I27">
            <v>31.88884570264064</v>
          </cell>
          <cell r="J27">
            <v>-958556.2000000002</v>
          </cell>
          <cell r="K27">
            <v>95.68308460905199</v>
          </cell>
          <cell r="L27">
            <v>-305975.83999999985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14332121.48</v>
          </cell>
          <cell r="H28">
            <v>639000.6600000001</v>
          </cell>
          <cell r="I28">
            <v>27.257678211283903</v>
          </cell>
          <cell r="J28">
            <v>-1705295.3399999999</v>
          </cell>
          <cell r="K28">
            <v>97.43066845627948</v>
          </cell>
          <cell r="L28">
            <v>-377950.51999999955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28172799.94</v>
          </cell>
          <cell r="H29">
            <v>1884220.5</v>
          </cell>
          <cell r="I29">
            <v>43.05034244321858</v>
          </cell>
          <cell r="J29">
            <v>-2492563.5</v>
          </cell>
          <cell r="K29">
            <v>105.89703253155282</v>
          </cell>
          <cell r="L29">
            <v>1568843.9400000013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11145726.39</v>
          </cell>
          <cell r="H30">
            <v>619647.6000000015</v>
          </cell>
          <cell r="I30">
            <v>27.507507827451217</v>
          </cell>
          <cell r="J30">
            <v>-1633001.3999999985</v>
          </cell>
          <cell r="K30">
            <v>99.12986980991786</v>
          </cell>
          <cell r="L30">
            <v>-97833.6099999994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11640800.64</v>
          </cell>
          <cell r="H31">
            <v>807393.8100000005</v>
          </cell>
          <cell r="I31">
            <v>33.06244402703166</v>
          </cell>
          <cell r="J31">
            <v>-1634633.1899999995</v>
          </cell>
          <cell r="K31">
            <v>94.38174270225534</v>
          </cell>
          <cell r="L31">
            <v>-692941.3599999994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4034071.7</v>
          </cell>
          <cell r="H32">
            <v>218883.78000000026</v>
          </cell>
          <cell r="I32">
            <v>34.83973647810859</v>
          </cell>
          <cell r="J32">
            <v>-409375.21999999974</v>
          </cell>
          <cell r="K32">
            <v>107.23940012930173</v>
          </cell>
          <cell r="L32">
            <v>272327.7000000002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11310220.78</v>
          </cell>
          <cell r="H33">
            <v>671729.3999999985</v>
          </cell>
          <cell r="I33">
            <v>38.02566181115815</v>
          </cell>
          <cell r="J33">
            <v>-1094786.6000000015</v>
          </cell>
          <cell r="K33">
            <v>114.61934382061276</v>
          </cell>
          <cell r="L33">
            <v>1442583.7799999993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7895910.46</v>
          </cell>
          <cell r="H34">
            <v>500785.6900000004</v>
          </cell>
          <cell r="I34">
            <v>42.39559659030786</v>
          </cell>
          <cell r="J34">
            <v>-680435.3099999996</v>
          </cell>
          <cell r="K34">
            <v>111.02292503167901</v>
          </cell>
          <cell r="L34">
            <v>783946.46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17277457.29</v>
          </cell>
          <cell r="H35">
            <v>1153425.9899999984</v>
          </cell>
          <cell r="I35">
            <v>33.73001883562991</v>
          </cell>
          <cell r="J35">
            <v>-2266157.0100000016</v>
          </cell>
          <cell r="K35">
            <v>96.38516544538508</v>
          </cell>
          <cell r="L35">
            <v>-647974.7100000009</v>
          </cell>
        </row>
        <row r="36">
          <cell r="B36">
            <v>3626715144</v>
          </cell>
          <cell r="C36">
            <v>1936827965</v>
          </cell>
          <cell r="D36">
            <v>308388544</v>
          </cell>
          <cell r="G36">
            <v>1849578458.5200007</v>
          </cell>
          <cell r="H36">
            <v>129032332.35000001</v>
          </cell>
          <cell r="I36">
            <v>41.84083191819214</v>
          </cell>
          <cell r="J36">
            <v>-179356211.64999995</v>
          </cell>
          <cell r="K36">
            <v>95.49523715804055</v>
          </cell>
          <cell r="L36">
            <v>-87249506.48000002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433897617.47</v>
      </c>
      <c r="F10" s="33">
        <f>'[5]вспомогат'!H10</f>
        <v>31729825.54000002</v>
      </c>
      <c r="G10" s="34">
        <f>'[5]вспомогат'!I10</f>
        <v>47.7234532357221</v>
      </c>
      <c r="H10" s="35">
        <f>'[5]вспомогат'!J10</f>
        <v>-34757034.45999998</v>
      </c>
      <c r="I10" s="36">
        <f>'[5]вспомогат'!K10</f>
        <v>96.80326110983597</v>
      </c>
      <c r="J10" s="37">
        <f>'[5]вспомогат'!L10</f>
        <v>-14328622.529999971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864879075.04</v>
      </c>
      <c r="F12" s="38">
        <f>'[5]вспомогат'!H11</f>
        <v>59729066.75</v>
      </c>
      <c r="G12" s="39">
        <f>'[5]вспомогат'!I11</f>
        <v>40.61058023111609</v>
      </c>
      <c r="H12" s="35">
        <f>'[5]вспомогат'!J11</f>
        <v>-87348533.25</v>
      </c>
      <c r="I12" s="36">
        <f>'[5]вспомогат'!K11</f>
        <v>94.64693726635215</v>
      </c>
      <c r="J12" s="37">
        <f>'[5]вспомогат'!L11</f>
        <v>-48916024.96000004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63868367.08</v>
      </c>
      <c r="F13" s="38">
        <f>'[5]вспомогат'!H12</f>
        <v>3761086.7399999946</v>
      </c>
      <c r="G13" s="39">
        <f>'[5]вспомогат'!I12</f>
        <v>30.970536590668</v>
      </c>
      <c r="H13" s="35">
        <f>'[5]вспомогат'!J12</f>
        <v>-8382993.260000005</v>
      </c>
      <c r="I13" s="36">
        <f>'[5]вспомогат'!K12</f>
        <v>88.45442728566572</v>
      </c>
      <c r="J13" s="37">
        <f>'[5]вспомогат'!L12</f>
        <v>-8336460.920000002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126710109.71</v>
      </c>
      <c r="F14" s="38">
        <f>'[5]вспомогат'!H13</f>
        <v>9543519.149999991</v>
      </c>
      <c r="G14" s="39">
        <f>'[5]вспомогат'!I13</f>
        <v>43.967230554231506</v>
      </c>
      <c r="H14" s="35">
        <f>'[5]вспомогат'!J13</f>
        <v>-12162462.850000009</v>
      </c>
      <c r="I14" s="36">
        <f>'[5]вспомогат'!K13</f>
        <v>91.31093748428128</v>
      </c>
      <c r="J14" s="37">
        <f>'[5]вспомогат'!L13</f>
        <v>-12057614.290000007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73207699.01</v>
      </c>
      <c r="F15" s="38">
        <f>'[5]вспомогат'!H14</f>
        <v>5065532.88000001</v>
      </c>
      <c r="G15" s="39">
        <f>'[5]вспомогат'!I14</f>
        <v>40.0944505303151</v>
      </c>
      <c r="H15" s="35">
        <f>'[5]вспомогат'!J14</f>
        <v>-7568467.11999999</v>
      </c>
      <c r="I15" s="36">
        <f>'[5]вспомогат'!K14</f>
        <v>92.59846597427502</v>
      </c>
      <c r="J15" s="37">
        <f>'[5]вспомогат'!L14</f>
        <v>-5851600.989999995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12005142.21</v>
      </c>
      <c r="F16" s="38">
        <f>'[5]вспомогат'!H15</f>
        <v>718265.6700000018</v>
      </c>
      <c r="G16" s="39">
        <f>'[5]вспомогат'!I15</f>
        <v>31.131622016392313</v>
      </c>
      <c r="H16" s="35">
        <f>'[5]вспомогат'!J15</f>
        <v>-1588924.3299999982</v>
      </c>
      <c r="I16" s="36">
        <f>'[5]вспомогат'!K15</f>
        <v>89.11173766943463</v>
      </c>
      <c r="J16" s="37">
        <f>'[5]вспомогат'!L15</f>
        <v>-1466867.789999999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1140670393.0500002</v>
      </c>
      <c r="F17" s="42">
        <f>SUM(F12:F16)</f>
        <v>78817471.19</v>
      </c>
      <c r="G17" s="43">
        <f>F17/D17*100</f>
        <v>40.23992093954786</v>
      </c>
      <c r="H17" s="42">
        <f>SUM(H12:H16)</f>
        <v>-117051380.81</v>
      </c>
      <c r="I17" s="44">
        <f>E17/C17*100</f>
        <v>93.7050329177887</v>
      </c>
      <c r="J17" s="42">
        <f>SUM(J12:J16)</f>
        <v>-76628568.95000005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10774608</v>
      </c>
      <c r="D18" s="46">
        <f>'[5]вспомогат'!D16</f>
        <v>1661729</v>
      </c>
      <c r="E18" s="45">
        <f>'[5]вспомогат'!G16</f>
        <v>10504580.41</v>
      </c>
      <c r="F18" s="46">
        <f>'[5]вспомогат'!H16</f>
        <v>576366.4800000004</v>
      </c>
      <c r="G18" s="47">
        <f>'[5]вспомогат'!I16</f>
        <v>34.684745827990035</v>
      </c>
      <c r="H18" s="48">
        <f>'[5]вспомогат'!J16</f>
        <v>-1085362.5199999996</v>
      </c>
      <c r="I18" s="49">
        <f>'[5]вспомогат'!K16</f>
        <v>97.49385230534605</v>
      </c>
      <c r="J18" s="50">
        <f>'[5]вспомогат'!L16</f>
        <v>-270027.58999999985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43530232.91</v>
      </c>
      <c r="F19" s="38">
        <f>'[5]вспомогат'!H17</f>
        <v>4013530.25</v>
      </c>
      <c r="G19" s="39">
        <f>'[5]вспомогат'!I17</f>
        <v>58.05553747436086</v>
      </c>
      <c r="H19" s="35">
        <f>'[5]вспомогат'!J17</f>
        <v>-2899729.75</v>
      </c>
      <c r="I19" s="36">
        <f>'[5]вспомогат'!K17</f>
        <v>98.54531527631207</v>
      </c>
      <c r="J19" s="37">
        <f>'[5]вспомогат'!L17</f>
        <v>-642575.0900000036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4104754.3</v>
      </c>
      <c r="F20" s="38">
        <f>'[5]вспомогат'!H18</f>
        <v>264966.98</v>
      </c>
      <c r="G20" s="39">
        <f>'[5]вспомогат'!I18</f>
        <v>40.18712547377425</v>
      </c>
      <c r="H20" s="35">
        <f>'[5]вспомогат'!J18</f>
        <v>-394366.02</v>
      </c>
      <c r="I20" s="36">
        <f>'[5]вспомогат'!K18</f>
        <v>109.96913982107044</v>
      </c>
      <c r="J20" s="37">
        <f>'[5]вспомогат'!L18</f>
        <v>372112.2999999998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8682836.4</v>
      </c>
      <c r="F21" s="38">
        <f>'[5]вспомогат'!H19</f>
        <v>716772.7000000002</v>
      </c>
      <c r="G21" s="39">
        <f>'[5]вспомогат'!I19</f>
        <v>43.5615275314721</v>
      </c>
      <c r="H21" s="35">
        <f>'[5]вспомогат'!J19</f>
        <v>-928653.2999999998</v>
      </c>
      <c r="I21" s="36">
        <f>'[5]вспомогат'!K19</f>
        <v>101.83033477631854</v>
      </c>
      <c r="J21" s="37">
        <f>'[5]вспомогат'!L19</f>
        <v>156068.40000000037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19519732.76</v>
      </c>
      <c r="F22" s="38">
        <f>'[5]вспомогат'!H20</f>
        <v>1372932.120000001</v>
      </c>
      <c r="G22" s="39">
        <f>'[5]вспомогат'!I20</f>
        <v>40.04976918465668</v>
      </c>
      <c r="H22" s="35">
        <f>'[5]вспомогат'!J20</f>
        <v>-2055132.879999999</v>
      </c>
      <c r="I22" s="36">
        <f>'[5]вспомогат'!K20</f>
        <v>99.10148328825052</v>
      </c>
      <c r="J22" s="37">
        <f>'[5]вспомогат'!L20</f>
        <v>-176978.23999999836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12908448.39</v>
      </c>
      <c r="F23" s="38">
        <f>'[5]вспомогат'!H21</f>
        <v>995724.1100000013</v>
      </c>
      <c r="G23" s="39">
        <f>'[5]вспомогат'!I21</f>
        <v>40.28886990777124</v>
      </c>
      <c r="H23" s="35">
        <f>'[5]вспомогат'!J21</f>
        <v>-1475737.8899999987</v>
      </c>
      <c r="I23" s="36">
        <f>'[5]вспомогат'!K21</f>
        <v>98.13520985441554</v>
      </c>
      <c r="J23" s="37">
        <f>'[5]вспомогат'!L21</f>
        <v>-245289.6099999994</v>
      </c>
    </row>
    <row r="24" spans="1:10" ht="12.75">
      <c r="A24" s="32" t="s">
        <v>26</v>
      </c>
      <c r="B24" s="33">
        <f>'[5]вспомогат'!B22</f>
        <v>36187807</v>
      </c>
      <c r="C24" s="33">
        <f>'[5]вспомогат'!C22</f>
        <v>18371082</v>
      </c>
      <c r="D24" s="38">
        <f>'[5]вспомогат'!D22</f>
        <v>2706624</v>
      </c>
      <c r="E24" s="33">
        <f>'[5]вспомогат'!G22</f>
        <v>19876078.82</v>
      </c>
      <c r="F24" s="38">
        <f>'[5]вспомогат'!H22</f>
        <v>942550.5700000003</v>
      </c>
      <c r="G24" s="39">
        <f>'[5]вспомогат'!I22</f>
        <v>34.82384586850632</v>
      </c>
      <c r="H24" s="35">
        <f>'[5]вспомогат'!J22</f>
        <v>-1764073.4299999997</v>
      </c>
      <c r="I24" s="36">
        <f>'[5]вспомогат'!K22</f>
        <v>108.19220566322659</v>
      </c>
      <c r="J24" s="37">
        <f>'[5]вспомогат'!L22</f>
        <v>1504996.8200000003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10781172.04</v>
      </c>
      <c r="F25" s="38">
        <f>'[5]вспомогат'!H23</f>
        <v>644056.2999999989</v>
      </c>
      <c r="G25" s="39">
        <f>'[5]вспомогат'!I23</f>
        <v>38.0511873709459</v>
      </c>
      <c r="H25" s="35">
        <f>'[5]вспомогат'!J23</f>
        <v>-1048548.7000000011</v>
      </c>
      <c r="I25" s="36">
        <f>'[5]вспомогат'!K23</f>
        <v>98.94274957889661</v>
      </c>
      <c r="J25" s="37">
        <f>'[5]вспомогат'!L23</f>
        <v>-115201.9600000009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9629076.73</v>
      </c>
      <c r="F26" s="38">
        <f>'[5]вспомогат'!H24</f>
        <v>552763.3100000005</v>
      </c>
      <c r="G26" s="39">
        <f>'[5]вспомогат'!I24</f>
        <v>44.17236918021577</v>
      </c>
      <c r="H26" s="35">
        <f>'[5]вспомогат'!J24</f>
        <v>-698614.6899999995</v>
      </c>
      <c r="I26" s="36">
        <f>'[5]вспомогат'!K24</f>
        <v>110.58143886562655</v>
      </c>
      <c r="J26" s="37">
        <f>'[5]вспомогат'!L24</f>
        <v>921397.7300000004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14127714.15</v>
      </c>
      <c r="F27" s="38">
        <f>'[5]вспомогат'!H25</f>
        <v>970582.4900000002</v>
      </c>
      <c r="G27" s="39">
        <f>'[5]вспомогат'!I25</f>
        <v>48.79358573468199</v>
      </c>
      <c r="H27" s="35">
        <f>'[5]вспомогат'!J25</f>
        <v>-1018577.5099999998</v>
      </c>
      <c r="I27" s="36">
        <f>'[5]вспомогат'!K25</f>
        <v>104.69962575499866</v>
      </c>
      <c r="J27" s="37">
        <f>'[5]вспомогат'!L25</f>
        <v>634147.1500000004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8754853.25</v>
      </c>
      <c r="F28" s="38">
        <f>'[5]вспомогат'!H26</f>
        <v>490918.0800000001</v>
      </c>
      <c r="G28" s="39">
        <f>'[5]вспомогат'!I26</f>
        <v>27.347459827063915</v>
      </c>
      <c r="H28" s="35">
        <f>'[5]вспомогат'!J26</f>
        <v>-1304195.92</v>
      </c>
      <c r="I28" s="36">
        <f>'[5]вспомогат'!K26</f>
        <v>95.88219062772292</v>
      </c>
      <c r="J28" s="37">
        <f>'[5]вспомогат'!L26</f>
        <v>-375990.75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6781859.16</v>
      </c>
      <c r="F29" s="38">
        <f>'[5]вспомогат'!H27</f>
        <v>448784.7999999998</v>
      </c>
      <c r="G29" s="39">
        <f>'[5]вспомогат'!I27</f>
        <v>31.88884570264064</v>
      </c>
      <c r="H29" s="35">
        <f>'[5]вспомогат'!J27</f>
        <v>-958556.2000000002</v>
      </c>
      <c r="I29" s="36">
        <f>'[5]вспомогат'!K27</f>
        <v>95.68308460905199</v>
      </c>
      <c r="J29" s="37">
        <f>'[5]вспомогат'!L27</f>
        <v>-305975.83999999985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14332121.48</v>
      </c>
      <c r="F30" s="38">
        <f>'[5]вспомогат'!H28</f>
        <v>639000.6600000001</v>
      </c>
      <c r="G30" s="39">
        <f>'[5]вспомогат'!I28</f>
        <v>27.257678211283903</v>
      </c>
      <c r="H30" s="35">
        <f>'[5]вспомогат'!J28</f>
        <v>-1705295.3399999999</v>
      </c>
      <c r="I30" s="36">
        <f>'[5]вспомогат'!K28</f>
        <v>97.43066845627948</v>
      </c>
      <c r="J30" s="37">
        <f>'[5]вспомогат'!L28</f>
        <v>-377950.51999999955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28172799.94</v>
      </c>
      <c r="F31" s="38">
        <f>'[5]вспомогат'!H29</f>
        <v>1884220.5</v>
      </c>
      <c r="G31" s="39">
        <f>'[5]вспомогат'!I29</f>
        <v>43.05034244321858</v>
      </c>
      <c r="H31" s="35">
        <f>'[5]вспомогат'!J29</f>
        <v>-2492563.5</v>
      </c>
      <c r="I31" s="36">
        <f>'[5]вспомогат'!K29</f>
        <v>105.89703253155282</v>
      </c>
      <c r="J31" s="37">
        <f>'[5]вспомогат'!L29</f>
        <v>1568843.9400000013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11145726.39</v>
      </c>
      <c r="F32" s="38">
        <f>'[5]вспомогат'!H30</f>
        <v>619647.6000000015</v>
      </c>
      <c r="G32" s="39">
        <f>'[5]вспомогат'!I30</f>
        <v>27.507507827451217</v>
      </c>
      <c r="H32" s="35">
        <f>'[5]вспомогат'!J30</f>
        <v>-1633001.3999999985</v>
      </c>
      <c r="I32" s="36">
        <f>'[5]вспомогат'!K30</f>
        <v>99.12986980991786</v>
      </c>
      <c r="J32" s="37">
        <f>'[5]вспомогат'!L30</f>
        <v>-97833.6099999994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11640800.64</v>
      </c>
      <c r="F33" s="38">
        <f>'[5]вспомогат'!H31</f>
        <v>807393.8100000005</v>
      </c>
      <c r="G33" s="39">
        <f>'[5]вспомогат'!I31</f>
        <v>33.06244402703166</v>
      </c>
      <c r="H33" s="35">
        <f>'[5]вспомогат'!J31</f>
        <v>-1634633.1899999995</v>
      </c>
      <c r="I33" s="36">
        <f>'[5]вспомогат'!K31</f>
        <v>94.38174270225534</v>
      </c>
      <c r="J33" s="37">
        <f>'[5]вспомогат'!L31</f>
        <v>-692941.3599999994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4034071.7</v>
      </c>
      <c r="F34" s="38">
        <f>'[5]вспомогат'!H32</f>
        <v>218883.78000000026</v>
      </c>
      <c r="G34" s="39">
        <f>'[5]вспомогат'!I32</f>
        <v>34.83973647810859</v>
      </c>
      <c r="H34" s="35">
        <f>'[5]вспомогат'!J32</f>
        <v>-409375.21999999974</v>
      </c>
      <c r="I34" s="36">
        <f>'[5]вспомогат'!K32</f>
        <v>107.23940012930173</v>
      </c>
      <c r="J34" s="37">
        <f>'[5]вспомогат'!L32</f>
        <v>272327.7000000002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11310220.78</v>
      </c>
      <c r="F35" s="38">
        <f>'[5]вспомогат'!H33</f>
        <v>671729.3999999985</v>
      </c>
      <c r="G35" s="39">
        <f>'[5]вспомогат'!I33</f>
        <v>38.02566181115815</v>
      </c>
      <c r="H35" s="35">
        <f>'[5]вспомогат'!J33</f>
        <v>-1094786.6000000015</v>
      </c>
      <c r="I35" s="36">
        <f>'[5]вспомогат'!K33</f>
        <v>114.61934382061276</v>
      </c>
      <c r="J35" s="37">
        <f>'[5]вспомогат'!L33</f>
        <v>1442583.7799999993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7895910.46</v>
      </c>
      <c r="F36" s="38">
        <f>'[5]вспомогат'!H34</f>
        <v>500785.6900000004</v>
      </c>
      <c r="G36" s="39">
        <f>'[5]вспомогат'!I34</f>
        <v>42.39559659030786</v>
      </c>
      <c r="H36" s="35">
        <f>'[5]вспомогат'!J34</f>
        <v>-680435.3099999996</v>
      </c>
      <c r="I36" s="36">
        <f>'[5]вспомогат'!K34</f>
        <v>111.02292503167901</v>
      </c>
      <c r="J36" s="37">
        <f>'[5]вспомогат'!L34</f>
        <v>783946.46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17277457.29</v>
      </c>
      <c r="F37" s="38">
        <f>'[5]вспомогат'!H35</f>
        <v>1153425.9899999984</v>
      </c>
      <c r="G37" s="39">
        <f>'[5]вспомогат'!I35</f>
        <v>33.73001883562991</v>
      </c>
      <c r="H37" s="35">
        <f>'[5]вспомогат'!J35</f>
        <v>-2266157.0100000016</v>
      </c>
      <c r="I37" s="36">
        <f>'[5]вспомогат'!K35</f>
        <v>96.38516544538508</v>
      </c>
      <c r="J37" s="37">
        <f>'[5]вспомогат'!L35</f>
        <v>-647974.7100000009</v>
      </c>
    </row>
    <row r="38" spans="1:10" ht="18.75" customHeight="1">
      <c r="A38" s="51" t="s">
        <v>40</v>
      </c>
      <c r="B38" s="42">
        <f>SUM(B18:B37)</f>
        <v>545458205</v>
      </c>
      <c r="C38" s="42">
        <f>SUM(C18:C37)</f>
        <v>271302763</v>
      </c>
      <c r="D38" s="42">
        <f>SUM(D18:D37)</f>
        <v>46032832</v>
      </c>
      <c r="E38" s="42">
        <f>SUM(E18:E37)</f>
        <v>275010447.99999994</v>
      </c>
      <c r="F38" s="42">
        <f>SUM(F18:F37)</f>
        <v>18485035.620000005</v>
      </c>
      <c r="G38" s="43">
        <f>F38/D38*100</f>
        <v>40.15619899292749</v>
      </c>
      <c r="H38" s="42">
        <f>SUM(H18:H37)</f>
        <v>-27547796.379999995</v>
      </c>
      <c r="I38" s="44">
        <f>E38/C38*100</f>
        <v>101.36662264659645</v>
      </c>
      <c r="J38" s="42">
        <f>SUM(J18:J37)</f>
        <v>3707685.000000001</v>
      </c>
    </row>
    <row r="39" spans="1:10" ht="20.25" customHeight="1">
      <c r="A39" s="52" t="s">
        <v>41</v>
      </c>
      <c r="B39" s="53">
        <f>'[5]вспомогат'!B36</f>
        <v>3626715144</v>
      </c>
      <c r="C39" s="53">
        <f>'[5]вспомогат'!C36</f>
        <v>1936827965</v>
      </c>
      <c r="D39" s="53">
        <f>'[5]вспомогат'!D36</f>
        <v>308388544</v>
      </c>
      <c r="E39" s="53">
        <f>'[5]вспомогат'!G36</f>
        <v>1849578458.5200007</v>
      </c>
      <c r="F39" s="53">
        <f>'[5]вспомогат'!H36</f>
        <v>129032332.35000001</v>
      </c>
      <c r="G39" s="54">
        <f>'[5]вспомогат'!I36</f>
        <v>41.84083191819214</v>
      </c>
      <c r="H39" s="53">
        <f>'[5]вспомогат'!J36</f>
        <v>-179356211.64999995</v>
      </c>
      <c r="I39" s="54">
        <f>'[5]вспомогат'!K36</f>
        <v>95.49523715804055</v>
      </c>
      <c r="J39" s="53">
        <f>'[5]вспомогат'!L36</f>
        <v>-87249506.48000002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2012-07-16T04:51:39Z</dcterms:created>
  <dcterms:modified xsi:type="dcterms:W3CDTF">2012-07-16T04:51:52Z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