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<sst xmlns="http://schemas.openxmlformats.org/spreadsheetml/2006/main" count="47" uniqueCount="42">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</sst>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707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17.07.2012</v>
          </cell>
        </row>
        <row r="6">
          <cell r="G6" t="str">
            <v>Фактично надійшло на 17.07.2012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840329600</v>
          </cell>
          <cell r="C10">
            <v>448226240</v>
          </cell>
          <cell r="D10">
            <v>66486860</v>
          </cell>
          <cell r="G10">
            <v>438472412.68</v>
          </cell>
          <cell r="H10">
            <v>36304620.75</v>
          </cell>
          <cell r="I10">
            <v>54.604204123942694</v>
          </cell>
          <cell r="J10">
            <v>-30182239.25</v>
          </cell>
          <cell r="K10">
            <v>97.82390532959427</v>
          </cell>
          <cell r="L10">
            <v>-9753827.319999993</v>
          </cell>
        </row>
        <row r="11">
          <cell r="B11">
            <v>1702276100</v>
          </cell>
          <cell r="C11">
            <v>913795100</v>
          </cell>
          <cell r="D11">
            <v>147077600</v>
          </cell>
          <cell r="G11">
            <v>872634141.13</v>
          </cell>
          <cell r="H11">
            <v>67484132.84000003</v>
          </cell>
          <cell r="I11">
            <v>45.88335194482371</v>
          </cell>
          <cell r="J11">
            <v>-79593467.15999997</v>
          </cell>
          <cell r="K11">
            <v>95.49560302194661</v>
          </cell>
          <cell r="L11">
            <v>-41160958.870000005</v>
          </cell>
        </row>
        <row r="12">
          <cell r="B12">
            <v>136403523</v>
          </cell>
          <cell r="C12">
            <v>72204828</v>
          </cell>
          <cell r="D12">
            <v>12144080</v>
          </cell>
          <cell r="G12">
            <v>64845041.71</v>
          </cell>
          <cell r="H12">
            <v>4737761.369999997</v>
          </cell>
          <cell r="I12">
            <v>39.012929509687</v>
          </cell>
          <cell r="J12">
            <v>-7406318.630000003</v>
          </cell>
          <cell r="K12">
            <v>89.80707177918906</v>
          </cell>
          <cell r="L12">
            <v>-7359786.289999999</v>
          </cell>
        </row>
        <row r="13">
          <cell r="B13">
            <v>233112616</v>
          </cell>
          <cell r="C13">
            <v>138767724</v>
          </cell>
          <cell r="D13">
            <v>21705982</v>
          </cell>
          <cell r="G13">
            <v>127160207.59</v>
          </cell>
          <cell r="H13">
            <v>9993617.030000001</v>
          </cell>
          <cell r="I13">
            <v>46.040842704098814</v>
          </cell>
          <cell r="J13">
            <v>-11712364.969999999</v>
          </cell>
          <cell r="K13">
            <v>91.6352909196666</v>
          </cell>
          <cell r="L13">
            <v>-11607516.409999996</v>
          </cell>
        </row>
        <row r="14">
          <cell r="B14">
            <v>142566500</v>
          </cell>
          <cell r="C14">
            <v>79059300</v>
          </cell>
          <cell r="D14">
            <v>12634000</v>
          </cell>
          <cell r="G14">
            <v>74378141.01</v>
          </cell>
          <cell r="H14">
            <v>6235974.88000001</v>
          </cell>
          <cell r="I14">
            <v>49.358674054139705</v>
          </cell>
          <cell r="J14">
            <v>-6398025.11999999</v>
          </cell>
          <cell r="K14">
            <v>94.07892684352126</v>
          </cell>
          <cell r="L14">
            <v>-4681158.989999995</v>
          </cell>
        </row>
        <row r="15">
          <cell r="B15">
            <v>26568600</v>
          </cell>
          <cell r="C15">
            <v>13472010</v>
          </cell>
          <cell r="D15">
            <v>2307190</v>
          </cell>
          <cell r="G15">
            <v>12249435.64</v>
          </cell>
          <cell r="H15">
            <v>962559.1000000015</v>
          </cell>
          <cell r="I15">
            <v>41.71997538130806</v>
          </cell>
          <cell r="J15">
            <v>-1344630.8999999985</v>
          </cell>
          <cell r="K15">
            <v>90.92507829195495</v>
          </cell>
          <cell r="L15">
            <v>-1222574.3599999994</v>
          </cell>
        </row>
        <row r="16">
          <cell r="B16">
            <v>21208905</v>
          </cell>
          <cell r="C16">
            <v>10774608</v>
          </cell>
          <cell r="D16">
            <v>1661729</v>
          </cell>
          <cell r="G16">
            <v>10672694.78</v>
          </cell>
          <cell r="H16">
            <v>744480.8499999996</v>
          </cell>
          <cell r="I16">
            <v>44.8015801613861</v>
          </cell>
          <cell r="J16">
            <v>-917248.1500000004</v>
          </cell>
          <cell r="K16">
            <v>99.05413524092941</v>
          </cell>
          <cell r="L16">
            <v>-101913.22000000067</v>
          </cell>
        </row>
        <row r="17">
          <cell r="B17">
            <v>85042555</v>
          </cell>
          <cell r="C17">
            <v>44172808</v>
          </cell>
          <cell r="D17">
            <v>6913260</v>
          </cell>
          <cell r="G17">
            <v>44047091.06</v>
          </cell>
          <cell r="H17">
            <v>4530388.400000006</v>
          </cell>
          <cell r="I17">
            <v>65.53186774401667</v>
          </cell>
          <cell r="J17">
            <v>-2382871.599999994</v>
          </cell>
          <cell r="K17">
            <v>99.71539744541485</v>
          </cell>
          <cell r="L17">
            <v>-125716.93999999762</v>
          </cell>
        </row>
        <row r="18">
          <cell r="B18">
            <v>7959275</v>
          </cell>
          <cell r="C18">
            <v>3732642</v>
          </cell>
          <cell r="D18">
            <v>659333</v>
          </cell>
          <cell r="G18">
            <v>4148302.94</v>
          </cell>
          <cell r="H18">
            <v>308515.6200000001</v>
          </cell>
          <cell r="I18">
            <v>46.79207926798751</v>
          </cell>
          <cell r="J18">
            <v>-350817.3799999999</v>
          </cell>
          <cell r="K18">
            <v>111.13583729701375</v>
          </cell>
          <cell r="L18">
            <v>415660.93999999994</v>
          </cell>
        </row>
        <row r="19">
          <cell r="B19">
            <v>16640854</v>
          </cell>
          <cell r="C19">
            <v>8526768</v>
          </cell>
          <cell r="D19">
            <v>1645426</v>
          </cell>
          <cell r="G19">
            <v>8838264.45</v>
          </cell>
          <cell r="H19">
            <v>872200.7499999991</v>
          </cell>
          <cell r="I19">
            <v>53.00759499363685</v>
          </cell>
          <cell r="J19">
            <v>-773225.2500000009</v>
          </cell>
          <cell r="K19">
            <v>103.65315967316103</v>
          </cell>
          <cell r="L19">
            <v>311496.44999999925</v>
          </cell>
        </row>
        <row r="20">
          <cell r="B20">
            <v>41051960</v>
          </cell>
          <cell r="C20">
            <v>19696711</v>
          </cell>
          <cell r="D20">
            <v>3428065</v>
          </cell>
          <cell r="G20">
            <v>19735281.75</v>
          </cell>
          <cell r="H20">
            <v>1588481.1099999994</v>
          </cell>
          <cell r="I20">
            <v>46.33754348298528</v>
          </cell>
          <cell r="J20">
            <v>-1839583.8900000006</v>
          </cell>
          <cell r="K20">
            <v>100.19582330268236</v>
          </cell>
          <cell r="L20">
            <v>38570.75</v>
          </cell>
        </row>
        <row r="21">
          <cell r="B21">
            <v>26172154</v>
          </cell>
          <cell r="C21">
            <v>13153738</v>
          </cell>
          <cell r="D21">
            <v>2471462</v>
          </cell>
          <cell r="G21">
            <v>13057218.61</v>
          </cell>
          <cell r="H21">
            <v>1144494.33</v>
          </cell>
          <cell r="I21">
            <v>46.30839276509208</v>
          </cell>
          <cell r="J21">
            <v>-1326967.67</v>
          </cell>
          <cell r="K21">
            <v>99.26622082635369</v>
          </cell>
          <cell r="L21">
            <v>-96519.3900000006</v>
          </cell>
        </row>
        <row r="22">
          <cell r="B22">
            <v>36187807</v>
          </cell>
          <cell r="C22">
            <v>18371082</v>
          </cell>
          <cell r="D22">
            <v>2706624</v>
          </cell>
          <cell r="G22">
            <v>20174792.12</v>
          </cell>
          <cell r="H22">
            <v>1241263.870000001</v>
          </cell>
          <cell r="I22">
            <v>45.86022550601786</v>
          </cell>
          <cell r="J22">
            <v>-1465360.129999999</v>
          </cell>
          <cell r="K22">
            <v>109.81820297791933</v>
          </cell>
          <cell r="L22">
            <v>1803710.120000001</v>
          </cell>
        </row>
        <row r="23">
          <cell r="B23">
            <v>20529300</v>
          </cell>
          <cell r="C23">
            <v>10896374</v>
          </cell>
          <cell r="D23">
            <v>1692605</v>
          </cell>
          <cell r="G23">
            <v>10865766.45</v>
          </cell>
          <cell r="H23">
            <v>728650.709999999</v>
          </cell>
          <cell r="I23">
            <v>43.049069924760886</v>
          </cell>
          <cell r="J23">
            <v>-963954.290000001</v>
          </cell>
          <cell r="K23">
            <v>99.7191033457552</v>
          </cell>
          <cell r="L23">
            <v>-30607.550000000745</v>
          </cell>
        </row>
        <row r="24">
          <cell r="B24">
            <v>20720239</v>
          </cell>
          <cell r="C24">
            <v>8707679</v>
          </cell>
          <cell r="D24">
            <v>1251378</v>
          </cell>
          <cell r="G24">
            <v>9727126.67</v>
          </cell>
          <cell r="H24">
            <v>650813.25</v>
          </cell>
          <cell r="I24">
            <v>52.00772668210565</v>
          </cell>
          <cell r="J24">
            <v>-600564.75</v>
          </cell>
          <cell r="K24">
            <v>111.70745579849692</v>
          </cell>
          <cell r="L24">
            <v>1019447.6699999999</v>
          </cell>
        </row>
        <row r="25">
          <cell r="B25">
            <v>27450300</v>
          </cell>
          <cell r="C25">
            <v>13493567</v>
          </cell>
          <cell r="D25">
            <v>1989160</v>
          </cell>
          <cell r="G25">
            <v>14578260.24</v>
          </cell>
          <cell r="H25">
            <v>1421128.58</v>
          </cell>
          <cell r="I25">
            <v>71.44365360252569</v>
          </cell>
          <cell r="J25">
            <v>-568031.4199999999</v>
          </cell>
          <cell r="K25">
            <v>108.03859528025465</v>
          </cell>
          <cell r="L25">
            <v>1084693.2400000002</v>
          </cell>
        </row>
        <row r="26">
          <cell r="B26">
            <v>18276430</v>
          </cell>
          <cell r="C26">
            <v>9130844</v>
          </cell>
          <cell r="D26">
            <v>1795114</v>
          </cell>
          <cell r="G26">
            <v>9108519.38</v>
          </cell>
          <cell r="H26">
            <v>844584.2100000009</v>
          </cell>
          <cell r="I26">
            <v>47.04905705152992</v>
          </cell>
          <cell r="J26">
            <v>-950529.7899999991</v>
          </cell>
          <cell r="K26">
            <v>99.7555032152559</v>
          </cell>
          <cell r="L26">
            <v>-22324.61999999918</v>
          </cell>
        </row>
        <row r="27">
          <cell r="B27">
            <v>15064900</v>
          </cell>
          <cell r="C27">
            <v>7087835</v>
          </cell>
          <cell r="D27">
            <v>1407341</v>
          </cell>
          <cell r="G27">
            <v>7218251.23</v>
          </cell>
          <cell r="H27">
            <v>885176.8700000001</v>
          </cell>
          <cell r="I27">
            <v>62.89711377697375</v>
          </cell>
          <cell r="J27">
            <v>-522164.1299999999</v>
          </cell>
          <cell r="K27">
            <v>101.84000093117291</v>
          </cell>
          <cell r="L27">
            <v>130416.23000000045</v>
          </cell>
        </row>
        <row r="28">
          <cell r="B28">
            <v>30060410</v>
          </cell>
          <cell r="C28">
            <v>14710072</v>
          </cell>
          <cell r="D28">
            <v>2344296</v>
          </cell>
          <cell r="G28">
            <v>14492893.54</v>
          </cell>
          <cell r="H28">
            <v>799772.7199999988</v>
          </cell>
          <cell r="I28">
            <v>34.11568846254905</v>
          </cell>
          <cell r="J28">
            <v>-1544523.2800000012</v>
          </cell>
          <cell r="K28">
            <v>98.52360709043437</v>
          </cell>
          <cell r="L28">
            <v>-217178.4600000009</v>
          </cell>
        </row>
        <row r="29">
          <cell r="B29">
            <v>52087142</v>
          </cell>
          <cell r="C29">
            <v>26603956</v>
          </cell>
          <cell r="D29">
            <v>4376784</v>
          </cell>
          <cell r="G29">
            <v>28436456.69</v>
          </cell>
          <cell r="H29">
            <v>2147877.25</v>
          </cell>
          <cell r="I29">
            <v>49.07432603482375</v>
          </cell>
          <cell r="J29">
            <v>-2228906.75</v>
          </cell>
          <cell r="K29">
            <v>106.88807593126377</v>
          </cell>
          <cell r="L29">
            <v>1832500.6900000013</v>
          </cell>
        </row>
        <row r="30">
          <cell r="B30">
            <v>22792722</v>
          </cell>
          <cell r="C30">
            <v>11243560</v>
          </cell>
          <cell r="D30">
            <v>2252649</v>
          </cell>
          <cell r="G30">
            <v>11393150.81</v>
          </cell>
          <cell r="H30">
            <v>867072.0200000014</v>
          </cell>
          <cell r="I30">
            <v>38.491217229137845</v>
          </cell>
          <cell r="J30">
            <v>-1385576.9799999986</v>
          </cell>
          <cell r="K30">
            <v>101.33045770200897</v>
          </cell>
          <cell r="L30">
            <v>149590.81000000052</v>
          </cell>
        </row>
        <row r="31">
          <cell r="B31">
            <v>25557891</v>
          </cell>
          <cell r="C31">
            <v>12333742</v>
          </cell>
          <cell r="D31">
            <v>2442027</v>
          </cell>
          <cell r="G31">
            <v>11876810.1</v>
          </cell>
          <cell r="H31">
            <v>1043403.2699999996</v>
          </cell>
          <cell r="I31">
            <v>42.72693422308597</v>
          </cell>
          <cell r="J31">
            <v>-1398623.7300000004</v>
          </cell>
          <cell r="K31">
            <v>96.29526951350206</v>
          </cell>
          <cell r="L31">
            <v>-456931.9000000004</v>
          </cell>
        </row>
        <row r="32">
          <cell r="B32">
            <v>8211731</v>
          </cell>
          <cell r="C32">
            <v>3761744</v>
          </cell>
          <cell r="D32">
            <v>628259</v>
          </cell>
          <cell r="G32">
            <v>4058149.28</v>
          </cell>
          <cell r="H32">
            <v>242961.35999999987</v>
          </cell>
          <cell r="I32">
            <v>38.672165460423145</v>
          </cell>
          <cell r="J32">
            <v>-385297.64000000013</v>
          </cell>
          <cell r="K32">
            <v>107.87946441863134</v>
          </cell>
          <cell r="L32">
            <v>296405.2799999998</v>
          </cell>
        </row>
        <row r="33">
          <cell r="B33">
            <v>19014420</v>
          </cell>
          <cell r="C33">
            <v>9867637</v>
          </cell>
          <cell r="D33">
            <v>1766516</v>
          </cell>
          <cell r="G33">
            <v>11386235.34</v>
          </cell>
          <cell r="H33">
            <v>747743.959999999</v>
          </cell>
          <cell r="I33">
            <v>42.328739734030094</v>
          </cell>
          <cell r="J33">
            <v>-1018772.040000001</v>
          </cell>
          <cell r="K33">
            <v>115.38968589947116</v>
          </cell>
          <cell r="L33">
            <v>1518598.3399999999</v>
          </cell>
        </row>
        <row r="34">
          <cell r="B34">
            <v>14699050</v>
          </cell>
          <cell r="C34">
            <v>7111964</v>
          </cell>
          <cell r="D34">
            <v>1181221</v>
          </cell>
          <cell r="G34">
            <v>8002097.66</v>
          </cell>
          <cell r="H34">
            <v>606972.8900000006</v>
          </cell>
          <cell r="I34">
            <v>51.38520988028495</v>
          </cell>
          <cell r="J34">
            <v>-574248.1099999994</v>
          </cell>
          <cell r="K34">
            <v>112.51600345558555</v>
          </cell>
          <cell r="L34">
            <v>890133.6600000001</v>
          </cell>
        </row>
        <row r="35">
          <cell r="B35">
            <v>36730160</v>
          </cell>
          <cell r="C35">
            <v>17925432</v>
          </cell>
          <cell r="D35">
            <v>3419583</v>
          </cell>
          <cell r="G35">
            <v>17670480.3</v>
          </cell>
          <cell r="H35">
            <v>1546449</v>
          </cell>
          <cell r="I35">
            <v>45.22332108915034</v>
          </cell>
          <cell r="J35">
            <v>-1873134</v>
          </cell>
          <cell r="K35">
            <v>98.57770959160148</v>
          </cell>
          <cell r="L35">
            <v>-254951.69999999925</v>
          </cell>
        </row>
        <row r="36">
          <cell r="B36">
            <v>3626715144</v>
          </cell>
          <cell r="C36">
            <v>1936827965</v>
          </cell>
          <cell r="D36">
            <v>308388544</v>
          </cell>
          <cell r="G36">
            <v>1869227223.1599998</v>
          </cell>
          <cell r="H36">
            <v>148681096.99000013</v>
          </cell>
          <cell r="I36">
            <v>48.21226335502272</v>
          </cell>
          <cell r="J36">
            <v>-159707447.00999987</v>
          </cell>
          <cell r="K36">
            <v>96.50971882575023</v>
          </cell>
          <cell r="L36">
            <v>-67600741.83999999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B30" sqref="B3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17.07.2012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17.07.2012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липень</v>
      </c>
      <c r="E8" s="20" t="s">
        <v>10</v>
      </c>
      <c r="F8" s="21" t="str">
        <f>'[5]вспомогат'!H8</f>
        <v>за липень</v>
      </c>
      <c r="G8" s="22" t="str">
        <f>'[5]вспомогат'!I8</f>
        <v>за липень</v>
      </c>
      <c r="H8" s="23"/>
      <c r="I8" s="22" t="str">
        <f>'[5]вспомогат'!K8</f>
        <v>за 7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448226240</v>
      </c>
      <c r="D10" s="33">
        <f>'[5]вспомогат'!D10</f>
        <v>66486860</v>
      </c>
      <c r="E10" s="33">
        <f>'[5]вспомогат'!G10</f>
        <v>438472412.68</v>
      </c>
      <c r="F10" s="33">
        <f>'[5]вспомогат'!H10</f>
        <v>36304620.75</v>
      </c>
      <c r="G10" s="34">
        <f>'[5]вспомогат'!I10</f>
        <v>54.604204123942694</v>
      </c>
      <c r="H10" s="35">
        <f>'[5]вспомогат'!J10</f>
        <v>-30182239.25</v>
      </c>
      <c r="I10" s="36">
        <f>'[5]вспомогат'!K10</f>
        <v>97.82390532959427</v>
      </c>
      <c r="J10" s="37">
        <f>'[5]вспомогат'!L10</f>
        <v>-9753827.319999993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913795100</v>
      </c>
      <c r="D12" s="38">
        <f>'[5]вспомогат'!D11</f>
        <v>147077600</v>
      </c>
      <c r="E12" s="33">
        <f>'[5]вспомогат'!G11</f>
        <v>872634141.13</v>
      </c>
      <c r="F12" s="38">
        <f>'[5]вспомогат'!H11</f>
        <v>67484132.84000003</v>
      </c>
      <c r="G12" s="39">
        <f>'[5]вспомогат'!I11</f>
        <v>45.88335194482371</v>
      </c>
      <c r="H12" s="35">
        <f>'[5]вспомогат'!J11</f>
        <v>-79593467.15999997</v>
      </c>
      <c r="I12" s="36">
        <f>'[5]вспомогат'!K11</f>
        <v>95.49560302194661</v>
      </c>
      <c r="J12" s="37">
        <f>'[5]вспомогат'!L11</f>
        <v>-41160958.870000005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72204828</v>
      </c>
      <c r="D13" s="38">
        <f>'[5]вспомогат'!D12</f>
        <v>12144080</v>
      </c>
      <c r="E13" s="33">
        <f>'[5]вспомогат'!G12</f>
        <v>64845041.71</v>
      </c>
      <c r="F13" s="38">
        <f>'[5]вспомогат'!H12</f>
        <v>4737761.369999997</v>
      </c>
      <c r="G13" s="39">
        <f>'[5]вспомогат'!I12</f>
        <v>39.012929509687</v>
      </c>
      <c r="H13" s="35">
        <f>'[5]вспомогат'!J12</f>
        <v>-7406318.630000003</v>
      </c>
      <c r="I13" s="36">
        <f>'[5]вспомогат'!K12</f>
        <v>89.80707177918906</v>
      </c>
      <c r="J13" s="37">
        <f>'[5]вспомогат'!L12</f>
        <v>-7359786.289999999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138767724</v>
      </c>
      <c r="D14" s="38">
        <f>'[5]вспомогат'!D13</f>
        <v>21705982</v>
      </c>
      <c r="E14" s="33">
        <f>'[5]вспомогат'!G13</f>
        <v>127160207.59</v>
      </c>
      <c r="F14" s="38">
        <f>'[5]вспомогат'!H13</f>
        <v>9993617.030000001</v>
      </c>
      <c r="G14" s="39">
        <f>'[5]вспомогат'!I13</f>
        <v>46.040842704098814</v>
      </c>
      <c r="H14" s="35">
        <f>'[5]вспомогат'!J13</f>
        <v>-11712364.969999999</v>
      </c>
      <c r="I14" s="36">
        <f>'[5]вспомогат'!K13</f>
        <v>91.6352909196666</v>
      </c>
      <c r="J14" s="37">
        <f>'[5]вспомогат'!L13</f>
        <v>-11607516.409999996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79059300</v>
      </c>
      <c r="D15" s="38">
        <f>'[5]вспомогат'!D14</f>
        <v>12634000</v>
      </c>
      <c r="E15" s="33">
        <f>'[5]вспомогат'!G14</f>
        <v>74378141.01</v>
      </c>
      <c r="F15" s="38">
        <f>'[5]вспомогат'!H14</f>
        <v>6235974.88000001</v>
      </c>
      <c r="G15" s="39">
        <f>'[5]вспомогат'!I14</f>
        <v>49.358674054139705</v>
      </c>
      <c r="H15" s="35">
        <f>'[5]вспомогат'!J14</f>
        <v>-6398025.11999999</v>
      </c>
      <c r="I15" s="36">
        <f>'[5]вспомогат'!K14</f>
        <v>94.07892684352126</v>
      </c>
      <c r="J15" s="37">
        <f>'[5]вспомогат'!L14</f>
        <v>-4681158.989999995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13472010</v>
      </c>
      <c r="D16" s="38">
        <f>'[5]вспомогат'!D15</f>
        <v>2307190</v>
      </c>
      <c r="E16" s="33">
        <f>'[5]вспомогат'!G15</f>
        <v>12249435.64</v>
      </c>
      <c r="F16" s="38">
        <f>'[5]вспомогат'!H15</f>
        <v>962559.1000000015</v>
      </c>
      <c r="G16" s="39">
        <f>'[5]вспомогат'!I15</f>
        <v>41.71997538130806</v>
      </c>
      <c r="H16" s="35">
        <f>'[5]вспомогат'!J15</f>
        <v>-1344630.8999999985</v>
      </c>
      <c r="I16" s="36">
        <f>'[5]вспомогат'!K15</f>
        <v>90.92507829195495</v>
      </c>
      <c r="J16" s="37">
        <f>'[5]вспомогат'!L15</f>
        <v>-1222574.3599999994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1217298962</v>
      </c>
      <c r="D17" s="42">
        <f>SUM(D12:D16)</f>
        <v>195868852</v>
      </c>
      <c r="E17" s="42">
        <f>SUM(E12:E16)</f>
        <v>1151266967.0800002</v>
      </c>
      <c r="F17" s="42">
        <f>SUM(F12:F16)</f>
        <v>89414045.22000006</v>
      </c>
      <c r="G17" s="43">
        <f>F17/D17*100</f>
        <v>45.64995623704378</v>
      </c>
      <c r="H17" s="42">
        <f>SUM(H12:H16)</f>
        <v>-106454806.77999994</v>
      </c>
      <c r="I17" s="44">
        <f>E17/C17*100</f>
        <v>94.5755318141806</v>
      </c>
      <c r="J17" s="42">
        <f>SUM(J12:J16)</f>
        <v>-66031994.919999994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10774608</v>
      </c>
      <c r="D18" s="46">
        <f>'[5]вспомогат'!D16</f>
        <v>1661729</v>
      </c>
      <c r="E18" s="45">
        <f>'[5]вспомогат'!G16</f>
        <v>10672694.78</v>
      </c>
      <c r="F18" s="46">
        <f>'[5]вспомогат'!H16</f>
        <v>744480.8499999996</v>
      </c>
      <c r="G18" s="47">
        <f>'[5]вспомогат'!I16</f>
        <v>44.8015801613861</v>
      </c>
      <c r="H18" s="48">
        <f>'[5]вспомогат'!J16</f>
        <v>-917248.1500000004</v>
      </c>
      <c r="I18" s="49">
        <f>'[5]вспомогат'!K16</f>
        <v>99.05413524092941</v>
      </c>
      <c r="J18" s="50">
        <f>'[5]вспомогат'!L16</f>
        <v>-101913.22000000067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44172808</v>
      </c>
      <c r="D19" s="38">
        <f>'[5]вспомогат'!D17</f>
        <v>6913260</v>
      </c>
      <c r="E19" s="33">
        <f>'[5]вспомогат'!G17</f>
        <v>44047091.06</v>
      </c>
      <c r="F19" s="38">
        <f>'[5]вспомогат'!H17</f>
        <v>4530388.400000006</v>
      </c>
      <c r="G19" s="39">
        <f>'[5]вспомогат'!I17</f>
        <v>65.53186774401667</v>
      </c>
      <c r="H19" s="35">
        <f>'[5]вспомогат'!J17</f>
        <v>-2382871.599999994</v>
      </c>
      <c r="I19" s="36">
        <f>'[5]вспомогат'!K17</f>
        <v>99.71539744541485</v>
      </c>
      <c r="J19" s="37">
        <f>'[5]вспомогат'!L17</f>
        <v>-125716.93999999762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3732642</v>
      </c>
      <c r="D20" s="38">
        <f>'[5]вспомогат'!D18</f>
        <v>659333</v>
      </c>
      <c r="E20" s="33">
        <f>'[5]вспомогат'!G18</f>
        <v>4148302.94</v>
      </c>
      <c r="F20" s="38">
        <f>'[5]вспомогат'!H18</f>
        <v>308515.6200000001</v>
      </c>
      <c r="G20" s="39">
        <f>'[5]вспомогат'!I18</f>
        <v>46.79207926798751</v>
      </c>
      <c r="H20" s="35">
        <f>'[5]вспомогат'!J18</f>
        <v>-350817.3799999999</v>
      </c>
      <c r="I20" s="36">
        <f>'[5]вспомогат'!K18</f>
        <v>111.13583729701375</v>
      </c>
      <c r="J20" s="37">
        <f>'[5]вспомогат'!L18</f>
        <v>415660.93999999994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8526768</v>
      </c>
      <c r="D21" s="38">
        <f>'[5]вспомогат'!D19</f>
        <v>1645426</v>
      </c>
      <c r="E21" s="33">
        <f>'[5]вспомогат'!G19</f>
        <v>8838264.45</v>
      </c>
      <c r="F21" s="38">
        <f>'[5]вспомогат'!H19</f>
        <v>872200.7499999991</v>
      </c>
      <c r="G21" s="39">
        <f>'[5]вспомогат'!I19</f>
        <v>53.00759499363685</v>
      </c>
      <c r="H21" s="35">
        <f>'[5]вспомогат'!J19</f>
        <v>-773225.2500000009</v>
      </c>
      <c r="I21" s="36">
        <f>'[5]вспомогат'!K19</f>
        <v>103.65315967316103</v>
      </c>
      <c r="J21" s="37">
        <f>'[5]вспомогат'!L19</f>
        <v>311496.44999999925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19696711</v>
      </c>
      <c r="D22" s="38">
        <f>'[5]вспомогат'!D20</f>
        <v>3428065</v>
      </c>
      <c r="E22" s="33">
        <f>'[5]вспомогат'!G20</f>
        <v>19735281.75</v>
      </c>
      <c r="F22" s="38">
        <f>'[5]вспомогат'!H20</f>
        <v>1588481.1099999994</v>
      </c>
      <c r="G22" s="39">
        <f>'[5]вспомогат'!I20</f>
        <v>46.33754348298528</v>
      </c>
      <c r="H22" s="35">
        <f>'[5]вспомогат'!J20</f>
        <v>-1839583.8900000006</v>
      </c>
      <c r="I22" s="36">
        <f>'[5]вспомогат'!K20</f>
        <v>100.19582330268236</v>
      </c>
      <c r="J22" s="37">
        <f>'[5]вспомогат'!L20</f>
        <v>38570.75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13153738</v>
      </c>
      <c r="D23" s="38">
        <f>'[5]вспомогат'!D21</f>
        <v>2471462</v>
      </c>
      <c r="E23" s="33">
        <f>'[5]вспомогат'!G21</f>
        <v>13057218.61</v>
      </c>
      <c r="F23" s="38">
        <f>'[5]вспомогат'!H21</f>
        <v>1144494.33</v>
      </c>
      <c r="G23" s="39">
        <f>'[5]вспомогат'!I21</f>
        <v>46.30839276509208</v>
      </c>
      <c r="H23" s="35">
        <f>'[5]вспомогат'!J21</f>
        <v>-1326967.67</v>
      </c>
      <c r="I23" s="36">
        <f>'[5]вспомогат'!K21</f>
        <v>99.26622082635369</v>
      </c>
      <c r="J23" s="37">
        <f>'[5]вспомогат'!L21</f>
        <v>-96519.3900000006</v>
      </c>
    </row>
    <row r="24" spans="1:10" ht="12.75">
      <c r="A24" s="32" t="s">
        <v>26</v>
      </c>
      <c r="B24" s="33">
        <f>'[5]вспомогат'!B22</f>
        <v>36187807</v>
      </c>
      <c r="C24" s="33">
        <f>'[5]вспомогат'!C22</f>
        <v>18371082</v>
      </c>
      <c r="D24" s="38">
        <f>'[5]вспомогат'!D22</f>
        <v>2706624</v>
      </c>
      <c r="E24" s="33">
        <f>'[5]вспомогат'!G22</f>
        <v>20174792.12</v>
      </c>
      <c r="F24" s="38">
        <f>'[5]вспомогат'!H22</f>
        <v>1241263.870000001</v>
      </c>
      <c r="G24" s="39">
        <f>'[5]вспомогат'!I22</f>
        <v>45.86022550601786</v>
      </c>
      <c r="H24" s="35">
        <f>'[5]вспомогат'!J22</f>
        <v>-1465360.129999999</v>
      </c>
      <c r="I24" s="36">
        <f>'[5]вспомогат'!K22</f>
        <v>109.81820297791933</v>
      </c>
      <c r="J24" s="37">
        <f>'[5]вспомогат'!L22</f>
        <v>1803710.120000001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10896374</v>
      </c>
      <c r="D25" s="38">
        <f>'[5]вспомогат'!D23</f>
        <v>1692605</v>
      </c>
      <c r="E25" s="33">
        <f>'[5]вспомогат'!G23</f>
        <v>10865766.45</v>
      </c>
      <c r="F25" s="38">
        <f>'[5]вспомогат'!H23</f>
        <v>728650.709999999</v>
      </c>
      <c r="G25" s="39">
        <f>'[5]вспомогат'!I23</f>
        <v>43.049069924760886</v>
      </c>
      <c r="H25" s="35">
        <f>'[5]вспомогат'!J23</f>
        <v>-963954.290000001</v>
      </c>
      <c r="I25" s="36">
        <f>'[5]вспомогат'!K23</f>
        <v>99.7191033457552</v>
      </c>
      <c r="J25" s="37">
        <f>'[5]вспомогат'!L23</f>
        <v>-30607.550000000745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8707679</v>
      </c>
      <c r="D26" s="38">
        <f>'[5]вспомогат'!D24</f>
        <v>1251378</v>
      </c>
      <c r="E26" s="33">
        <f>'[5]вспомогат'!G24</f>
        <v>9727126.67</v>
      </c>
      <c r="F26" s="38">
        <f>'[5]вспомогат'!H24</f>
        <v>650813.25</v>
      </c>
      <c r="G26" s="39">
        <f>'[5]вспомогат'!I24</f>
        <v>52.00772668210565</v>
      </c>
      <c r="H26" s="35">
        <f>'[5]вспомогат'!J24</f>
        <v>-600564.75</v>
      </c>
      <c r="I26" s="36">
        <f>'[5]вспомогат'!K24</f>
        <v>111.70745579849692</v>
      </c>
      <c r="J26" s="37">
        <f>'[5]вспомогат'!L24</f>
        <v>1019447.6699999999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13493567</v>
      </c>
      <c r="D27" s="38">
        <f>'[5]вспомогат'!D25</f>
        <v>1989160</v>
      </c>
      <c r="E27" s="33">
        <f>'[5]вспомогат'!G25</f>
        <v>14578260.24</v>
      </c>
      <c r="F27" s="38">
        <f>'[5]вспомогат'!H25</f>
        <v>1421128.58</v>
      </c>
      <c r="G27" s="39">
        <f>'[5]вспомогат'!I25</f>
        <v>71.44365360252569</v>
      </c>
      <c r="H27" s="35">
        <f>'[5]вспомогат'!J25</f>
        <v>-568031.4199999999</v>
      </c>
      <c r="I27" s="36">
        <f>'[5]вспомогат'!K25</f>
        <v>108.03859528025465</v>
      </c>
      <c r="J27" s="37">
        <f>'[5]вспомогат'!L25</f>
        <v>1084693.2400000002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9130844</v>
      </c>
      <c r="D28" s="38">
        <f>'[5]вспомогат'!D26</f>
        <v>1795114</v>
      </c>
      <c r="E28" s="33">
        <f>'[5]вспомогат'!G26</f>
        <v>9108519.38</v>
      </c>
      <c r="F28" s="38">
        <f>'[5]вспомогат'!H26</f>
        <v>844584.2100000009</v>
      </c>
      <c r="G28" s="39">
        <f>'[5]вспомогат'!I26</f>
        <v>47.04905705152992</v>
      </c>
      <c r="H28" s="35">
        <f>'[5]вспомогат'!J26</f>
        <v>-950529.7899999991</v>
      </c>
      <c r="I28" s="36">
        <f>'[5]вспомогат'!K26</f>
        <v>99.7555032152559</v>
      </c>
      <c r="J28" s="37">
        <f>'[5]вспомогат'!L26</f>
        <v>-22324.61999999918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7087835</v>
      </c>
      <c r="D29" s="38">
        <f>'[5]вспомогат'!D27</f>
        <v>1407341</v>
      </c>
      <c r="E29" s="33">
        <f>'[5]вспомогат'!G27</f>
        <v>7218251.23</v>
      </c>
      <c r="F29" s="38">
        <f>'[5]вспомогат'!H27</f>
        <v>885176.8700000001</v>
      </c>
      <c r="G29" s="39">
        <f>'[5]вспомогат'!I27</f>
        <v>62.89711377697375</v>
      </c>
      <c r="H29" s="35">
        <f>'[5]вспомогат'!J27</f>
        <v>-522164.1299999999</v>
      </c>
      <c r="I29" s="36">
        <f>'[5]вспомогат'!K27</f>
        <v>101.84000093117291</v>
      </c>
      <c r="J29" s="37">
        <f>'[5]вспомогат'!L27</f>
        <v>130416.23000000045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14710072</v>
      </c>
      <c r="D30" s="38">
        <f>'[5]вспомогат'!D28</f>
        <v>2344296</v>
      </c>
      <c r="E30" s="33">
        <f>'[5]вспомогат'!G28</f>
        <v>14492893.54</v>
      </c>
      <c r="F30" s="38">
        <f>'[5]вспомогат'!H28</f>
        <v>799772.7199999988</v>
      </c>
      <c r="G30" s="39">
        <f>'[5]вспомогат'!I28</f>
        <v>34.11568846254905</v>
      </c>
      <c r="H30" s="35">
        <f>'[5]вспомогат'!J28</f>
        <v>-1544523.2800000012</v>
      </c>
      <c r="I30" s="36">
        <f>'[5]вспомогат'!K28</f>
        <v>98.52360709043437</v>
      </c>
      <c r="J30" s="37">
        <f>'[5]вспомогат'!L28</f>
        <v>-217178.4600000009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26603956</v>
      </c>
      <c r="D31" s="38">
        <f>'[5]вспомогат'!D29</f>
        <v>4376784</v>
      </c>
      <c r="E31" s="33">
        <f>'[5]вспомогат'!G29</f>
        <v>28436456.69</v>
      </c>
      <c r="F31" s="38">
        <f>'[5]вспомогат'!H29</f>
        <v>2147877.25</v>
      </c>
      <c r="G31" s="39">
        <f>'[5]вспомогат'!I29</f>
        <v>49.07432603482375</v>
      </c>
      <c r="H31" s="35">
        <f>'[5]вспомогат'!J29</f>
        <v>-2228906.75</v>
      </c>
      <c r="I31" s="36">
        <f>'[5]вспомогат'!K29</f>
        <v>106.88807593126377</v>
      </c>
      <c r="J31" s="37">
        <f>'[5]вспомогат'!L29</f>
        <v>1832500.6900000013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11243560</v>
      </c>
      <c r="D32" s="38">
        <f>'[5]вспомогат'!D30</f>
        <v>2252649</v>
      </c>
      <c r="E32" s="33">
        <f>'[5]вспомогат'!G30</f>
        <v>11393150.81</v>
      </c>
      <c r="F32" s="38">
        <f>'[5]вспомогат'!H30</f>
        <v>867072.0200000014</v>
      </c>
      <c r="G32" s="39">
        <f>'[5]вспомогат'!I30</f>
        <v>38.491217229137845</v>
      </c>
      <c r="H32" s="35">
        <f>'[5]вспомогат'!J30</f>
        <v>-1385576.9799999986</v>
      </c>
      <c r="I32" s="36">
        <f>'[5]вспомогат'!K30</f>
        <v>101.33045770200897</v>
      </c>
      <c r="J32" s="37">
        <f>'[5]вспомогат'!L30</f>
        <v>149590.81000000052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12333742</v>
      </c>
      <c r="D33" s="38">
        <f>'[5]вспомогат'!D31</f>
        <v>2442027</v>
      </c>
      <c r="E33" s="33">
        <f>'[5]вспомогат'!G31</f>
        <v>11876810.1</v>
      </c>
      <c r="F33" s="38">
        <f>'[5]вспомогат'!H31</f>
        <v>1043403.2699999996</v>
      </c>
      <c r="G33" s="39">
        <f>'[5]вспомогат'!I31</f>
        <v>42.72693422308597</v>
      </c>
      <c r="H33" s="35">
        <f>'[5]вспомогат'!J31</f>
        <v>-1398623.7300000004</v>
      </c>
      <c r="I33" s="36">
        <f>'[5]вспомогат'!K31</f>
        <v>96.29526951350206</v>
      </c>
      <c r="J33" s="37">
        <f>'[5]вспомогат'!L31</f>
        <v>-456931.9000000004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3761744</v>
      </c>
      <c r="D34" s="38">
        <f>'[5]вспомогат'!D32</f>
        <v>628259</v>
      </c>
      <c r="E34" s="33">
        <f>'[5]вспомогат'!G32</f>
        <v>4058149.28</v>
      </c>
      <c r="F34" s="38">
        <f>'[5]вспомогат'!H32</f>
        <v>242961.35999999987</v>
      </c>
      <c r="G34" s="39">
        <f>'[5]вспомогат'!I32</f>
        <v>38.672165460423145</v>
      </c>
      <c r="H34" s="35">
        <f>'[5]вспомогат'!J32</f>
        <v>-385297.64000000013</v>
      </c>
      <c r="I34" s="36">
        <f>'[5]вспомогат'!K32</f>
        <v>107.87946441863134</v>
      </c>
      <c r="J34" s="37">
        <f>'[5]вспомогат'!L32</f>
        <v>296405.2799999998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9867637</v>
      </c>
      <c r="D35" s="38">
        <f>'[5]вспомогат'!D33</f>
        <v>1766516</v>
      </c>
      <c r="E35" s="33">
        <f>'[5]вспомогат'!G33</f>
        <v>11386235.34</v>
      </c>
      <c r="F35" s="38">
        <f>'[5]вспомогат'!H33</f>
        <v>747743.959999999</v>
      </c>
      <c r="G35" s="39">
        <f>'[5]вспомогат'!I33</f>
        <v>42.328739734030094</v>
      </c>
      <c r="H35" s="35">
        <f>'[5]вспомогат'!J33</f>
        <v>-1018772.040000001</v>
      </c>
      <c r="I35" s="36">
        <f>'[5]вспомогат'!K33</f>
        <v>115.38968589947116</v>
      </c>
      <c r="J35" s="37">
        <f>'[5]вспомогат'!L33</f>
        <v>1518598.3399999999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7111964</v>
      </c>
      <c r="D36" s="38">
        <f>'[5]вспомогат'!D34</f>
        <v>1181221</v>
      </c>
      <c r="E36" s="33">
        <f>'[5]вспомогат'!G34</f>
        <v>8002097.66</v>
      </c>
      <c r="F36" s="38">
        <f>'[5]вспомогат'!H34</f>
        <v>606972.8900000006</v>
      </c>
      <c r="G36" s="39">
        <f>'[5]вспомогат'!I34</f>
        <v>51.38520988028495</v>
      </c>
      <c r="H36" s="35">
        <f>'[5]вспомогат'!J34</f>
        <v>-574248.1099999994</v>
      </c>
      <c r="I36" s="36">
        <f>'[5]вспомогат'!K34</f>
        <v>112.51600345558555</v>
      </c>
      <c r="J36" s="37">
        <f>'[5]вспомогат'!L34</f>
        <v>890133.6600000001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17925432</v>
      </c>
      <c r="D37" s="38">
        <f>'[5]вспомогат'!D35</f>
        <v>3419583</v>
      </c>
      <c r="E37" s="33">
        <f>'[5]вспомогат'!G35</f>
        <v>17670480.3</v>
      </c>
      <c r="F37" s="38">
        <f>'[5]вспомогат'!H35</f>
        <v>1546449</v>
      </c>
      <c r="G37" s="39">
        <f>'[5]вспомогат'!I35</f>
        <v>45.22332108915034</v>
      </c>
      <c r="H37" s="35">
        <f>'[5]вспомогат'!J35</f>
        <v>-1873134</v>
      </c>
      <c r="I37" s="36">
        <f>'[5]вспомогат'!K35</f>
        <v>98.57770959160148</v>
      </c>
      <c r="J37" s="37">
        <f>'[5]вспомогат'!L35</f>
        <v>-254951.69999999925</v>
      </c>
    </row>
    <row r="38" spans="1:10" ht="18.75" customHeight="1">
      <c r="A38" s="51" t="s">
        <v>40</v>
      </c>
      <c r="B38" s="42">
        <f>SUM(B18:B37)</f>
        <v>545458205</v>
      </c>
      <c r="C38" s="42">
        <f>SUM(C18:C37)</f>
        <v>271302763</v>
      </c>
      <c r="D38" s="42">
        <f>SUM(D18:D37)</f>
        <v>46032832</v>
      </c>
      <c r="E38" s="42">
        <f>SUM(E18:E37)</f>
        <v>279487843.4</v>
      </c>
      <c r="F38" s="42">
        <f>SUM(F18:F37)</f>
        <v>22962431.020000003</v>
      </c>
      <c r="G38" s="43">
        <f>F38/D38*100</f>
        <v>49.882725051545826</v>
      </c>
      <c r="H38" s="42">
        <f>SUM(H18:H37)</f>
        <v>-23070400.979999997</v>
      </c>
      <c r="I38" s="44">
        <f>E38/C38*100</f>
        <v>103.01695430945537</v>
      </c>
      <c r="J38" s="42">
        <f>SUM(J18:J37)</f>
        <v>8185080.400000002</v>
      </c>
    </row>
    <row r="39" spans="1:10" ht="20.25" customHeight="1">
      <c r="A39" s="52" t="s">
        <v>41</v>
      </c>
      <c r="B39" s="53">
        <f>'[5]вспомогат'!B36</f>
        <v>3626715144</v>
      </c>
      <c r="C39" s="53">
        <f>'[5]вспомогат'!C36</f>
        <v>1936827965</v>
      </c>
      <c r="D39" s="53">
        <f>'[5]вспомогат'!D36</f>
        <v>308388544</v>
      </c>
      <c r="E39" s="53">
        <f>'[5]вспомогат'!G36</f>
        <v>1869227223.1599998</v>
      </c>
      <c r="F39" s="53">
        <f>'[5]вспомогат'!H36</f>
        <v>148681096.99000013</v>
      </c>
      <c r="G39" s="54">
        <f>'[5]вспомогат'!I36</f>
        <v>48.21226335502272</v>
      </c>
      <c r="H39" s="53">
        <f>'[5]вспомогат'!J36</f>
        <v>-159707447.00999987</v>
      </c>
      <c r="I39" s="54">
        <f>'[5]вспомогат'!K36</f>
        <v>96.50971882575023</v>
      </c>
      <c r="J39" s="53">
        <f>'[5]вспомогат'!L36</f>
        <v>-67600741.83999999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17.07.2012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2012-07-18T04:36:39Z</dcterms:created>
  <dcterms:modified xsi:type="dcterms:W3CDTF">2012-07-18T04:36:59Z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