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<sst xmlns="http://schemas.openxmlformats.org/spreadsheetml/2006/main" count="47" uniqueCount="42">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</sst>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71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24.07.2012</v>
          </cell>
        </row>
        <row r="6">
          <cell r="G6" t="str">
            <v>Фактично надійшло на 24.07.2012</v>
          </cell>
        </row>
        <row r="8">
          <cell r="D8" t="str">
            <v>липень</v>
          </cell>
          <cell r="H8" t="str">
            <v>за липень</v>
          </cell>
          <cell r="I8" t="str">
            <v>за липень</v>
          </cell>
          <cell r="K8" t="str">
            <v>за 7 місяців</v>
          </cell>
        </row>
        <row r="9">
          <cell r="B9" t="str">
            <v> рік </v>
          </cell>
          <cell r="C9" t="str">
            <v>7 міс.   </v>
          </cell>
        </row>
        <row r="10">
          <cell r="B10">
            <v>840329600</v>
          </cell>
          <cell r="C10">
            <v>448226240</v>
          </cell>
          <cell r="D10">
            <v>66486860</v>
          </cell>
          <cell r="G10">
            <v>454631164.46</v>
          </cell>
          <cell r="H10">
            <v>52463372.52999997</v>
          </cell>
          <cell r="I10">
            <v>78.9078812414964</v>
          </cell>
          <cell r="J10">
            <v>-14023487.470000029</v>
          </cell>
          <cell r="K10">
            <v>101.42894901913819</v>
          </cell>
          <cell r="L10">
            <v>6404924.459999979</v>
          </cell>
        </row>
        <row r="11">
          <cell r="B11">
            <v>1702276100</v>
          </cell>
          <cell r="C11">
            <v>913795100</v>
          </cell>
          <cell r="D11">
            <v>147077600</v>
          </cell>
          <cell r="G11">
            <v>901838822.81</v>
          </cell>
          <cell r="H11">
            <v>96688814.51999998</v>
          </cell>
          <cell r="I11">
            <v>65.74000019037568</v>
          </cell>
          <cell r="J11">
            <v>-50388785.48000002</v>
          </cell>
          <cell r="K11">
            <v>98.6915800719439</v>
          </cell>
          <cell r="L11">
            <v>-11956277.190000057</v>
          </cell>
        </row>
        <row r="12">
          <cell r="B12">
            <v>136403523</v>
          </cell>
          <cell r="C12">
            <v>72204828</v>
          </cell>
          <cell r="D12">
            <v>12144080</v>
          </cell>
          <cell r="G12">
            <v>67370765.02</v>
          </cell>
          <cell r="H12">
            <v>7263484.679999992</v>
          </cell>
          <cell r="I12">
            <v>59.8109093484232</v>
          </cell>
          <cell r="J12">
            <v>-4880595.320000008</v>
          </cell>
          <cell r="K12">
            <v>93.30506960005499</v>
          </cell>
          <cell r="L12">
            <v>-4834062.980000004</v>
          </cell>
        </row>
        <row r="13">
          <cell r="B13">
            <v>233112616</v>
          </cell>
          <cell r="C13">
            <v>138767724</v>
          </cell>
          <cell r="D13">
            <v>21705982</v>
          </cell>
          <cell r="G13">
            <v>131268731.46</v>
          </cell>
          <cell r="H13">
            <v>14102140.899999991</v>
          </cell>
          <cell r="I13">
            <v>64.96891456005073</v>
          </cell>
          <cell r="J13">
            <v>-7603841.100000009</v>
          </cell>
          <cell r="K13">
            <v>94.59601100036778</v>
          </cell>
          <cell r="L13">
            <v>-7498992.540000007</v>
          </cell>
        </row>
        <row r="14">
          <cell r="B14">
            <v>142566500</v>
          </cell>
          <cell r="C14">
            <v>79059300</v>
          </cell>
          <cell r="D14">
            <v>12634000</v>
          </cell>
          <cell r="G14">
            <v>76949464.56</v>
          </cell>
          <cell r="H14">
            <v>8807298.430000007</v>
          </cell>
          <cell r="I14">
            <v>69.71108461294924</v>
          </cell>
          <cell r="J14">
            <v>-3826701.569999993</v>
          </cell>
          <cell r="K14">
            <v>97.33132542281554</v>
          </cell>
          <cell r="L14">
            <v>-2109835.4399999976</v>
          </cell>
        </row>
        <row r="15">
          <cell r="B15">
            <v>26568600</v>
          </cell>
          <cell r="C15">
            <v>13472010</v>
          </cell>
          <cell r="D15">
            <v>2307190</v>
          </cell>
          <cell r="G15">
            <v>12708952.08</v>
          </cell>
          <cell r="H15">
            <v>1422075.540000001</v>
          </cell>
          <cell r="I15">
            <v>61.63668965278113</v>
          </cell>
          <cell r="J15">
            <v>-885114.459999999</v>
          </cell>
          <cell r="K15">
            <v>94.33597570073063</v>
          </cell>
          <cell r="L15">
            <v>-763057.9199999999</v>
          </cell>
        </row>
        <row r="16">
          <cell r="B16">
            <v>21208905</v>
          </cell>
          <cell r="C16">
            <v>10774608</v>
          </cell>
          <cell r="D16">
            <v>1661729</v>
          </cell>
          <cell r="G16">
            <v>11152880.67</v>
          </cell>
          <cell r="H16">
            <v>1224666.7400000002</v>
          </cell>
          <cell r="I16">
            <v>73.69834311130155</v>
          </cell>
          <cell r="J16">
            <v>-437062.2599999998</v>
          </cell>
          <cell r="K16">
            <v>103.51077895362874</v>
          </cell>
          <cell r="L16">
            <v>378272.6699999999</v>
          </cell>
        </row>
        <row r="17">
          <cell r="B17">
            <v>85042555</v>
          </cell>
          <cell r="C17">
            <v>44172808</v>
          </cell>
          <cell r="D17">
            <v>6913260</v>
          </cell>
          <cell r="G17">
            <v>45718615.97</v>
          </cell>
          <cell r="H17">
            <v>6201913.310000002</v>
          </cell>
          <cell r="I17">
            <v>89.71040160503152</v>
          </cell>
          <cell r="J17">
            <v>-711346.6899999976</v>
          </cell>
          <cell r="K17">
            <v>103.4994559775326</v>
          </cell>
          <cell r="L17">
            <v>1545807.9699999988</v>
          </cell>
        </row>
        <row r="18">
          <cell r="B18">
            <v>7959275</v>
          </cell>
          <cell r="C18">
            <v>3732642</v>
          </cell>
          <cell r="D18">
            <v>659333</v>
          </cell>
          <cell r="G18">
            <v>4333810.84</v>
          </cell>
          <cell r="H18">
            <v>494023.52</v>
          </cell>
          <cell r="I18">
            <v>74.92777094427248</v>
          </cell>
          <cell r="J18">
            <v>-165309.47999999998</v>
          </cell>
          <cell r="K18">
            <v>116.10571921979123</v>
          </cell>
          <cell r="L18">
            <v>601168.8399999999</v>
          </cell>
        </row>
        <row r="19">
          <cell r="B19">
            <v>16640854</v>
          </cell>
          <cell r="C19">
            <v>8526768</v>
          </cell>
          <cell r="D19">
            <v>1645426</v>
          </cell>
          <cell r="G19">
            <v>9275509.79</v>
          </cell>
          <cell r="H19">
            <v>1309446.089999999</v>
          </cell>
          <cell r="I19">
            <v>79.58097720590285</v>
          </cell>
          <cell r="J19">
            <v>-335979.9100000011</v>
          </cell>
          <cell r="K19">
            <v>108.78107379020983</v>
          </cell>
          <cell r="L19">
            <v>748741.7899999991</v>
          </cell>
        </row>
        <row r="20">
          <cell r="B20">
            <v>41051960</v>
          </cell>
          <cell r="C20">
            <v>19696711</v>
          </cell>
          <cell r="D20">
            <v>3428065</v>
          </cell>
          <cell r="G20">
            <v>20773331.75</v>
          </cell>
          <cell r="H20">
            <v>2626531.1099999994</v>
          </cell>
          <cell r="I20">
            <v>76.61847456218011</v>
          </cell>
          <cell r="J20">
            <v>-801533.8900000006</v>
          </cell>
          <cell r="K20">
            <v>105.46599252027407</v>
          </cell>
          <cell r="L20">
            <v>1076620.75</v>
          </cell>
        </row>
        <row r="21">
          <cell r="B21">
            <v>26172154</v>
          </cell>
          <cell r="C21">
            <v>13153738</v>
          </cell>
          <cell r="D21">
            <v>2471462</v>
          </cell>
          <cell r="G21">
            <v>13698787.65</v>
          </cell>
          <cell r="H21">
            <v>1786063.370000001</v>
          </cell>
          <cell r="I21">
            <v>72.26748256699884</v>
          </cell>
          <cell r="J21">
            <v>-685398.629999999</v>
          </cell>
          <cell r="K21">
            <v>104.14368638025175</v>
          </cell>
          <cell r="L21">
            <v>545049.6500000004</v>
          </cell>
        </row>
        <row r="22">
          <cell r="B22">
            <v>36187807</v>
          </cell>
          <cell r="C22">
            <v>18371082</v>
          </cell>
          <cell r="D22">
            <v>2706624</v>
          </cell>
          <cell r="G22">
            <v>20835194.84</v>
          </cell>
          <cell r="H22">
            <v>1901666.5899999999</v>
          </cell>
          <cell r="I22">
            <v>70.25972539961221</v>
          </cell>
          <cell r="J22">
            <v>-804957.4100000001</v>
          </cell>
          <cell r="K22">
            <v>113.41299788439242</v>
          </cell>
          <cell r="L22">
            <v>2464112.84</v>
          </cell>
        </row>
        <row r="23">
          <cell r="B23">
            <v>20529300</v>
          </cell>
          <cell r="C23">
            <v>10896374</v>
          </cell>
          <cell r="D23">
            <v>1692605</v>
          </cell>
          <cell r="G23">
            <v>11173361.88</v>
          </cell>
          <cell r="H23">
            <v>1036246.1400000006</v>
          </cell>
          <cell r="I23">
            <v>61.22197086739083</v>
          </cell>
          <cell r="J23">
            <v>-656358.8599999994</v>
          </cell>
          <cell r="K23">
            <v>102.54201884039591</v>
          </cell>
          <cell r="L23">
            <v>276987.8800000008</v>
          </cell>
        </row>
        <row r="24">
          <cell r="B24">
            <v>20720239</v>
          </cell>
          <cell r="C24">
            <v>8707679</v>
          </cell>
          <cell r="D24">
            <v>1251378</v>
          </cell>
          <cell r="G24">
            <v>10287266.58</v>
          </cell>
          <cell r="H24">
            <v>1210953.1600000001</v>
          </cell>
          <cell r="I24">
            <v>96.7695740215986</v>
          </cell>
          <cell r="J24">
            <v>-40424.83999999985</v>
          </cell>
          <cell r="K24">
            <v>118.14016777605146</v>
          </cell>
          <cell r="L24">
            <v>1579587.58</v>
          </cell>
        </row>
        <row r="25">
          <cell r="B25">
            <v>27450300</v>
          </cell>
          <cell r="C25">
            <v>13493567</v>
          </cell>
          <cell r="D25">
            <v>1989160</v>
          </cell>
          <cell r="G25">
            <v>15199621.4</v>
          </cell>
          <cell r="H25">
            <v>2042489.7400000002</v>
          </cell>
          <cell r="I25">
            <v>102.68101811820065</v>
          </cell>
          <cell r="J25">
            <v>53329.74000000022</v>
          </cell>
          <cell r="K25">
            <v>112.64346484513695</v>
          </cell>
          <cell r="L25">
            <v>1706054.4000000004</v>
          </cell>
        </row>
        <row r="26">
          <cell r="B26">
            <v>18276430</v>
          </cell>
          <cell r="C26">
            <v>9130844</v>
          </cell>
          <cell r="D26">
            <v>1795114</v>
          </cell>
          <cell r="G26">
            <v>9541064.55</v>
          </cell>
          <cell r="H26">
            <v>1277129.3800000008</v>
          </cell>
          <cell r="I26">
            <v>71.14475069549904</v>
          </cell>
          <cell r="J26">
            <v>-517984.6199999992</v>
          </cell>
          <cell r="K26">
            <v>104.49269037999116</v>
          </cell>
          <cell r="L26">
            <v>410220.55000000075</v>
          </cell>
        </row>
        <row r="27">
          <cell r="B27">
            <v>15064900</v>
          </cell>
          <cell r="C27">
            <v>7087835</v>
          </cell>
          <cell r="D27">
            <v>1407341</v>
          </cell>
          <cell r="G27">
            <v>7574594.21</v>
          </cell>
          <cell r="H27">
            <v>1241519.8499999996</v>
          </cell>
          <cell r="I27">
            <v>88.21741496907997</v>
          </cell>
          <cell r="J27">
            <v>-165821.15000000037</v>
          </cell>
          <cell r="K27">
            <v>106.86753021197588</v>
          </cell>
          <cell r="L27">
            <v>486759.20999999996</v>
          </cell>
        </row>
        <row r="28">
          <cell r="B28">
            <v>30060410</v>
          </cell>
          <cell r="C28">
            <v>14710072</v>
          </cell>
          <cell r="D28">
            <v>2344296</v>
          </cell>
          <cell r="G28">
            <v>15119779.03</v>
          </cell>
          <cell r="H28">
            <v>1426658.209999999</v>
          </cell>
          <cell r="I28">
            <v>60.85657314605319</v>
          </cell>
          <cell r="J28">
            <v>-917637.790000001</v>
          </cell>
          <cell r="K28">
            <v>102.78521430758462</v>
          </cell>
          <cell r="L28">
            <v>409707.02999999933</v>
          </cell>
        </row>
        <row r="29">
          <cell r="B29">
            <v>52087142</v>
          </cell>
          <cell r="C29">
            <v>26603956</v>
          </cell>
          <cell r="D29">
            <v>4376784</v>
          </cell>
          <cell r="G29">
            <v>29881539.45</v>
          </cell>
          <cell r="H29">
            <v>3592960.009999998</v>
          </cell>
          <cell r="I29">
            <v>82.09132573140457</v>
          </cell>
          <cell r="J29">
            <v>-783823.9900000021</v>
          </cell>
          <cell r="K29">
            <v>112.31991005397843</v>
          </cell>
          <cell r="L29">
            <v>3277583.4499999993</v>
          </cell>
        </row>
        <row r="30">
          <cell r="B30">
            <v>22792722</v>
          </cell>
          <cell r="C30">
            <v>11243560</v>
          </cell>
          <cell r="D30">
            <v>2252649</v>
          </cell>
          <cell r="G30">
            <v>11948837.15</v>
          </cell>
          <cell r="H30">
            <v>1422758.3600000013</v>
          </cell>
          <cell r="I30">
            <v>63.159345286371796</v>
          </cell>
          <cell r="J30">
            <v>-829890.6399999987</v>
          </cell>
          <cell r="K30">
            <v>106.27272100651395</v>
          </cell>
          <cell r="L30">
            <v>705277.1500000004</v>
          </cell>
        </row>
        <row r="31">
          <cell r="B31">
            <v>25557891</v>
          </cell>
          <cell r="C31">
            <v>12333742</v>
          </cell>
          <cell r="D31">
            <v>2442027</v>
          </cell>
          <cell r="G31">
            <v>12467184.05</v>
          </cell>
          <cell r="H31">
            <v>1633777.2200000007</v>
          </cell>
          <cell r="I31">
            <v>66.90250435396499</v>
          </cell>
          <cell r="J31">
            <v>-808249.7799999993</v>
          </cell>
          <cell r="K31">
            <v>101.08192671777958</v>
          </cell>
          <cell r="L31">
            <v>133442.05000000075</v>
          </cell>
        </row>
        <row r="32">
          <cell r="B32">
            <v>8211731</v>
          </cell>
          <cell r="C32">
            <v>3761744</v>
          </cell>
          <cell r="D32">
            <v>628259</v>
          </cell>
          <cell r="G32">
            <v>4290715.47</v>
          </cell>
          <cell r="H32">
            <v>475527.5499999998</v>
          </cell>
          <cell r="I32">
            <v>75.68973146425277</v>
          </cell>
          <cell r="J32">
            <v>-152731.4500000002</v>
          </cell>
          <cell r="K32">
            <v>114.06186784640315</v>
          </cell>
          <cell r="L32">
            <v>528971.4699999997</v>
          </cell>
        </row>
        <row r="33">
          <cell r="B33">
            <v>19014420</v>
          </cell>
          <cell r="C33">
            <v>9867637</v>
          </cell>
          <cell r="D33">
            <v>1766516</v>
          </cell>
          <cell r="G33">
            <v>11792557.07</v>
          </cell>
          <cell r="H33">
            <v>1154065.6899999995</v>
          </cell>
          <cell r="I33">
            <v>65.33004456229095</v>
          </cell>
          <cell r="J33">
            <v>-612450.3100000005</v>
          </cell>
          <cell r="K33">
            <v>119.50740658579151</v>
          </cell>
          <cell r="L33">
            <v>1924920.0700000003</v>
          </cell>
        </row>
        <row r="34">
          <cell r="B34">
            <v>14699050</v>
          </cell>
          <cell r="C34">
            <v>7111964</v>
          </cell>
          <cell r="D34">
            <v>1181221</v>
          </cell>
          <cell r="G34">
            <v>8384670.86</v>
          </cell>
          <cell r="H34">
            <v>989546.0900000008</v>
          </cell>
          <cell r="I34">
            <v>83.77315421923592</v>
          </cell>
          <cell r="J34">
            <v>-191674.90999999922</v>
          </cell>
          <cell r="K34">
            <v>117.89529390193765</v>
          </cell>
          <cell r="L34">
            <v>1272706.8600000003</v>
          </cell>
        </row>
        <row r="35">
          <cell r="B35">
            <v>36730160</v>
          </cell>
          <cell r="C35">
            <v>17925432</v>
          </cell>
          <cell r="D35">
            <v>3419583</v>
          </cell>
          <cell r="G35">
            <v>18418965.84</v>
          </cell>
          <cell r="H35">
            <v>2294934.539999999</v>
          </cell>
          <cell r="I35">
            <v>67.11153202013226</v>
          </cell>
          <cell r="J35">
            <v>-1124648.460000001</v>
          </cell>
          <cell r="K35">
            <v>102.75326050719447</v>
          </cell>
          <cell r="L35">
            <v>493533.83999999985</v>
          </cell>
        </row>
        <row r="36">
          <cell r="B36">
            <v>3626715144</v>
          </cell>
          <cell r="C36">
            <v>1936827965</v>
          </cell>
          <cell r="D36">
            <v>308388544</v>
          </cell>
          <cell r="G36">
            <v>1936636189.4399998</v>
          </cell>
          <cell r="H36">
            <v>216090063.26999998</v>
          </cell>
          <cell r="I36">
            <v>70.07071678706716</v>
          </cell>
          <cell r="J36">
            <v>-92298480.73000008</v>
          </cell>
          <cell r="K36">
            <v>99.99009847216863</v>
          </cell>
          <cell r="L36">
            <v>-191775.5600000862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A35" sqref="A35"/>
      <selection pane="topRight" activeCell="A35" sqref="A35"/>
      <selection pane="bottomLeft" activeCell="A35" sqref="A35"/>
      <selection pane="bottomRight" activeCell="B30" sqref="B30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24.07.2012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24.07.2012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липень</v>
      </c>
      <c r="E8" s="20" t="s">
        <v>10</v>
      </c>
      <c r="F8" s="21" t="str">
        <f>'[5]вспомогат'!H8</f>
        <v>за липень</v>
      </c>
      <c r="G8" s="22" t="str">
        <f>'[5]вспомогат'!I8</f>
        <v>за липень</v>
      </c>
      <c r="H8" s="23"/>
      <c r="I8" s="22" t="str">
        <f>'[5]вспомогат'!K8</f>
        <v>за 7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7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840329600</v>
      </c>
      <c r="C10" s="33">
        <f>'[5]вспомогат'!C10</f>
        <v>448226240</v>
      </c>
      <c r="D10" s="33">
        <f>'[5]вспомогат'!D10</f>
        <v>66486860</v>
      </c>
      <c r="E10" s="33">
        <f>'[5]вспомогат'!G10</f>
        <v>454631164.46</v>
      </c>
      <c r="F10" s="33">
        <f>'[5]вспомогат'!H10</f>
        <v>52463372.52999997</v>
      </c>
      <c r="G10" s="34">
        <f>'[5]вспомогат'!I10</f>
        <v>78.9078812414964</v>
      </c>
      <c r="H10" s="35">
        <f>'[5]вспомогат'!J10</f>
        <v>-14023487.470000029</v>
      </c>
      <c r="I10" s="36">
        <f>'[5]вспомогат'!K10</f>
        <v>101.42894901913819</v>
      </c>
      <c r="J10" s="37">
        <f>'[5]вспомогат'!L10</f>
        <v>6404924.459999979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1702276100</v>
      </c>
      <c r="C12" s="33">
        <f>'[5]вспомогат'!C11</f>
        <v>913795100</v>
      </c>
      <c r="D12" s="38">
        <f>'[5]вспомогат'!D11</f>
        <v>147077600</v>
      </c>
      <c r="E12" s="33">
        <f>'[5]вспомогат'!G11</f>
        <v>901838822.81</v>
      </c>
      <c r="F12" s="38">
        <f>'[5]вспомогат'!H11</f>
        <v>96688814.51999998</v>
      </c>
      <c r="G12" s="39">
        <f>'[5]вспомогат'!I11</f>
        <v>65.74000019037568</v>
      </c>
      <c r="H12" s="35">
        <f>'[5]вспомогат'!J11</f>
        <v>-50388785.48000002</v>
      </c>
      <c r="I12" s="36">
        <f>'[5]вспомогат'!K11</f>
        <v>98.6915800719439</v>
      </c>
      <c r="J12" s="37">
        <f>'[5]вспомогат'!L11</f>
        <v>-11956277.190000057</v>
      </c>
    </row>
    <row r="13" spans="1:10" ht="12.75">
      <c r="A13" s="32" t="s">
        <v>15</v>
      </c>
      <c r="B13" s="33">
        <f>'[5]вспомогат'!B12</f>
        <v>136403523</v>
      </c>
      <c r="C13" s="33">
        <f>'[5]вспомогат'!C12</f>
        <v>72204828</v>
      </c>
      <c r="D13" s="38">
        <f>'[5]вспомогат'!D12</f>
        <v>12144080</v>
      </c>
      <c r="E13" s="33">
        <f>'[5]вспомогат'!G12</f>
        <v>67370765.02</v>
      </c>
      <c r="F13" s="38">
        <f>'[5]вспомогат'!H12</f>
        <v>7263484.679999992</v>
      </c>
      <c r="G13" s="39">
        <f>'[5]вспомогат'!I12</f>
        <v>59.8109093484232</v>
      </c>
      <c r="H13" s="35">
        <f>'[5]вспомогат'!J12</f>
        <v>-4880595.320000008</v>
      </c>
      <c r="I13" s="36">
        <f>'[5]вспомогат'!K12</f>
        <v>93.30506960005499</v>
      </c>
      <c r="J13" s="37">
        <f>'[5]вспомогат'!L12</f>
        <v>-4834062.980000004</v>
      </c>
    </row>
    <row r="14" spans="1:10" ht="12.75">
      <c r="A14" s="40" t="s">
        <v>16</v>
      </c>
      <c r="B14" s="33">
        <f>'[5]вспомогат'!B13</f>
        <v>233112616</v>
      </c>
      <c r="C14" s="33">
        <f>'[5]вспомогат'!C13</f>
        <v>138767724</v>
      </c>
      <c r="D14" s="38">
        <f>'[5]вспомогат'!D13</f>
        <v>21705982</v>
      </c>
      <c r="E14" s="33">
        <f>'[5]вспомогат'!G13</f>
        <v>131268731.46</v>
      </c>
      <c r="F14" s="38">
        <f>'[5]вспомогат'!H13</f>
        <v>14102140.899999991</v>
      </c>
      <c r="G14" s="39">
        <f>'[5]вспомогат'!I13</f>
        <v>64.96891456005073</v>
      </c>
      <c r="H14" s="35">
        <f>'[5]вспомогат'!J13</f>
        <v>-7603841.100000009</v>
      </c>
      <c r="I14" s="36">
        <f>'[5]вспомогат'!K13</f>
        <v>94.59601100036778</v>
      </c>
      <c r="J14" s="37">
        <f>'[5]вспомогат'!L13</f>
        <v>-7498992.540000007</v>
      </c>
    </row>
    <row r="15" spans="1:10" ht="12.75">
      <c r="A15" s="32" t="s">
        <v>17</v>
      </c>
      <c r="B15" s="33">
        <f>'[5]вспомогат'!B14</f>
        <v>142566500</v>
      </c>
      <c r="C15" s="33">
        <f>'[5]вспомогат'!C14</f>
        <v>79059300</v>
      </c>
      <c r="D15" s="38">
        <f>'[5]вспомогат'!D14</f>
        <v>12634000</v>
      </c>
      <c r="E15" s="33">
        <f>'[5]вспомогат'!G14</f>
        <v>76949464.56</v>
      </c>
      <c r="F15" s="38">
        <f>'[5]вспомогат'!H14</f>
        <v>8807298.430000007</v>
      </c>
      <c r="G15" s="39">
        <f>'[5]вспомогат'!I14</f>
        <v>69.71108461294924</v>
      </c>
      <c r="H15" s="35">
        <f>'[5]вспомогат'!J14</f>
        <v>-3826701.569999993</v>
      </c>
      <c r="I15" s="36">
        <f>'[5]вспомогат'!K14</f>
        <v>97.33132542281554</v>
      </c>
      <c r="J15" s="37">
        <f>'[5]вспомогат'!L14</f>
        <v>-2109835.4399999976</v>
      </c>
    </row>
    <row r="16" spans="1:10" ht="12.75">
      <c r="A16" s="32" t="s">
        <v>18</v>
      </c>
      <c r="B16" s="33">
        <f>'[5]вспомогат'!B15</f>
        <v>26568600</v>
      </c>
      <c r="C16" s="33">
        <f>'[5]вспомогат'!C15</f>
        <v>13472010</v>
      </c>
      <c r="D16" s="38">
        <f>'[5]вспомогат'!D15</f>
        <v>2307190</v>
      </c>
      <c r="E16" s="33">
        <f>'[5]вспомогат'!G15</f>
        <v>12708952.08</v>
      </c>
      <c r="F16" s="38">
        <f>'[5]вспомогат'!H15</f>
        <v>1422075.540000001</v>
      </c>
      <c r="G16" s="39">
        <f>'[5]вспомогат'!I15</f>
        <v>61.63668965278113</v>
      </c>
      <c r="H16" s="35">
        <f>'[5]вспомогат'!J15</f>
        <v>-885114.459999999</v>
      </c>
      <c r="I16" s="36">
        <f>'[5]вспомогат'!K15</f>
        <v>94.33597570073063</v>
      </c>
      <c r="J16" s="37">
        <f>'[5]вспомогат'!L15</f>
        <v>-763057.9199999999</v>
      </c>
    </row>
    <row r="17" spans="1:10" ht="20.25" customHeight="1">
      <c r="A17" s="41" t="s">
        <v>19</v>
      </c>
      <c r="B17" s="42">
        <f>SUM(B12:B16)</f>
        <v>2240927339</v>
      </c>
      <c r="C17" s="42">
        <f>SUM(C12:C16)</f>
        <v>1217298962</v>
      </c>
      <c r="D17" s="42">
        <f>SUM(D12:D16)</f>
        <v>195868852</v>
      </c>
      <c r="E17" s="42">
        <f>SUM(E12:E16)</f>
        <v>1190136735.9299998</v>
      </c>
      <c r="F17" s="42">
        <f>SUM(F12:F16)</f>
        <v>128283814.06999998</v>
      </c>
      <c r="G17" s="43">
        <f>F17/D17*100</f>
        <v>65.49474955313465</v>
      </c>
      <c r="H17" s="42">
        <f>SUM(H12:H16)</f>
        <v>-67585037.93000002</v>
      </c>
      <c r="I17" s="44">
        <f>E17/C17*100</f>
        <v>97.76864789029533</v>
      </c>
      <c r="J17" s="42">
        <f>SUM(J12:J16)</f>
        <v>-27162226.070000067</v>
      </c>
    </row>
    <row r="18" spans="1:10" ht="20.25" customHeight="1">
      <c r="A18" s="32" t="s">
        <v>20</v>
      </c>
      <c r="B18" s="45">
        <f>'[5]вспомогат'!B16</f>
        <v>21208905</v>
      </c>
      <c r="C18" s="45">
        <f>'[5]вспомогат'!C16</f>
        <v>10774608</v>
      </c>
      <c r="D18" s="46">
        <f>'[5]вспомогат'!D16</f>
        <v>1661729</v>
      </c>
      <c r="E18" s="45">
        <f>'[5]вспомогат'!G16</f>
        <v>11152880.67</v>
      </c>
      <c r="F18" s="46">
        <f>'[5]вспомогат'!H16</f>
        <v>1224666.7400000002</v>
      </c>
      <c r="G18" s="47">
        <f>'[5]вспомогат'!I16</f>
        <v>73.69834311130155</v>
      </c>
      <c r="H18" s="48">
        <f>'[5]вспомогат'!J16</f>
        <v>-437062.2599999998</v>
      </c>
      <c r="I18" s="49">
        <f>'[5]вспомогат'!K16</f>
        <v>103.51077895362874</v>
      </c>
      <c r="J18" s="50">
        <f>'[5]вспомогат'!L16</f>
        <v>378272.6699999999</v>
      </c>
    </row>
    <row r="19" spans="1:10" ht="12.75">
      <c r="A19" s="32" t="s">
        <v>21</v>
      </c>
      <c r="B19" s="33">
        <f>'[5]вспомогат'!B17</f>
        <v>85042555</v>
      </c>
      <c r="C19" s="33">
        <f>'[5]вспомогат'!C17</f>
        <v>44172808</v>
      </c>
      <c r="D19" s="38">
        <f>'[5]вспомогат'!D17</f>
        <v>6913260</v>
      </c>
      <c r="E19" s="33">
        <f>'[5]вспомогат'!G17</f>
        <v>45718615.97</v>
      </c>
      <c r="F19" s="38">
        <f>'[5]вспомогат'!H17</f>
        <v>6201913.310000002</v>
      </c>
      <c r="G19" s="39">
        <f>'[5]вспомогат'!I17</f>
        <v>89.71040160503152</v>
      </c>
      <c r="H19" s="35">
        <f>'[5]вспомогат'!J17</f>
        <v>-711346.6899999976</v>
      </c>
      <c r="I19" s="36">
        <f>'[5]вспомогат'!K17</f>
        <v>103.4994559775326</v>
      </c>
      <c r="J19" s="37">
        <f>'[5]вспомогат'!L17</f>
        <v>1545807.9699999988</v>
      </c>
    </row>
    <row r="20" spans="1:10" ht="12.75">
      <c r="A20" s="32" t="s">
        <v>22</v>
      </c>
      <c r="B20" s="33">
        <f>'[5]вспомогат'!B18</f>
        <v>7959275</v>
      </c>
      <c r="C20" s="33">
        <f>'[5]вспомогат'!C18</f>
        <v>3732642</v>
      </c>
      <c r="D20" s="38">
        <f>'[5]вспомогат'!D18</f>
        <v>659333</v>
      </c>
      <c r="E20" s="33">
        <f>'[5]вспомогат'!G18</f>
        <v>4333810.84</v>
      </c>
      <c r="F20" s="38">
        <f>'[5]вспомогат'!H18</f>
        <v>494023.52</v>
      </c>
      <c r="G20" s="39">
        <f>'[5]вспомогат'!I18</f>
        <v>74.92777094427248</v>
      </c>
      <c r="H20" s="35">
        <f>'[5]вспомогат'!J18</f>
        <v>-165309.47999999998</v>
      </c>
      <c r="I20" s="36">
        <f>'[5]вспомогат'!K18</f>
        <v>116.10571921979123</v>
      </c>
      <c r="J20" s="37">
        <f>'[5]вспомогат'!L18</f>
        <v>601168.8399999999</v>
      </c>
    </row>
    <row r="21" spans="1:10" ht="12.75">
      <c r="A21" s="32" t="s">
        <v>23</v>
      </c>
      <c r="B21" s="33">
        <f>'[5]вспомогат'!B19</f>
        <v>16640854</v>
      </c>
      <c r="C21" s="33">
        <f>'[5]вспомогат'!C19</f>
        <v>8526768</v>
      </c>
      <c r="D21" s="38">
        <f>'[5]вспомогат'!D19</f>
        <v>1645426</v>
      </c>
      <c r="E21" s="33">
        <f>'[5]вспомогат'!G19</f>
        <v>9275509.79</v>
      </c>
      <c r="F21" s="38">
        <f>'[5]вспомогат'!H19</f>
        <v>1309446.089999999</v>
      </c>
      <c r="G21" s="39">
        <f>'[5]вспомогат'!I19</f>
        <v>79.58097720590285</v>
      </c>
      <c r="H21" s="35">
        <f>'[5]вспомогат'!J19</f>
        <v>-335979.9100000011</v>
      </c>
      <c r="I21" s="36">
        <f>'[5]вспомогат'!K19</f>
        <v>108.78107379020983</v>
      </c>
      <c r="J21" s="37">
        <f>'[5]вспомогат'!L19</f>
        <v>748741.7899999991</v>
      </c>
    </row>
    <row r="22" spans="1:10" ht="12.75">
      <c r="A22" s="32" t="s">
        <v>24</v>
      </c>
      <c r="B22" s="33">
        <f>'[5]вспомогат'!B20</f>
        <v>41051960</v>
      </c>
      <c r="C22" s="33">
        <f>'[5]вспомогат'!C20</f>
        <v>19696711</v>
      </c>
      <c r="D22" s="38">
        <f>'[5]вспомогат'!D20</f>
        <v>3428065</v>
      </c>
      <c r="E22" s="33">
        <f>'[5]вспомогат'!G20</f>
        <v>20773331.75</v>
      </c>
      <c r="F22" s="38">
        <f>'[5]вспомогат'!H20</f>
        <v>2626531.1099999994</v>
      </c>
      <c r="G22" s="39">
        <f>'[5]вспомогат'!I20</f>
        <v>76.61847456218011</v>
      </c>
      <c r="H22" s="35">
        <f>'[5]вспомогат'!J20</f>
        <v>-801533.8900000006</v>
      </c>
      <c r="I22" s="36">
        <f>'[5]вспомогат'!K20</f>
        <v>105.46599252027407</v>
      </c>
      <c r="J22" s="37">
        <f>'[5]вспомогат'!L20</f>
        <v>1076620.75</v>
      </c>
    </row>
    <row r="23" spans="1:10" ht="12.75">
      <c r="A23" s="32" t="s">
        <v>25</v>
      </c>
      <c r="B23" s="33">
        <f>'[5]вспомогат'!B21</f>
        <v>26172154</v>
      </c>
      <c r="C23" s="33">
        <f>'[5]вспомогат'!C21</f>
        <v>13153738</v>
      </c>
      <c r="D23" s="38">
        <f>'[5]вспомогат'!D21</f>
        <v>2471462</v>
      </c>
      <c r="E23" s="33">
        <f>'[5]вспомогат'!G21</f>
        <v>13698787.65</v>
      </c>
      <c r="F23" s="38">
        <f>'[5]вспомогат'!H21</f>
        <v>1786063.370000001</v>
      </c>
      <c r="G23" s="39">
        <f>'[5]вспомогат'!I21</f>
        <v>72.26748256699884</v>
      </c>
      <c r="H23" s="35">
        <f>'[5]вспомогат'!J21</f>
        <v>-685398.629999999</v>
      </c>
      <c r="I23" s="36">
        <f>'[5]вспомогат'!K21</f>
        <v>104.14368638025175</v>
      </c>
      <c r="J23" s="37">
        <f>'[5]вспомогат'!L21</f>
        <v>545049.6500000004</v>
      </c>
    </row>
    <row r="24" spans="1:10" ht="12.75">
      <c r="A24" s="32" t="s">
        <v>26</v>
      </c>
      <c r="B24" s="33">
        <f>'[5]вспомогат'!B22</f>
        <v>36187807</v>
      </c>
      <c r="C24" s="33">
        <f>'[5]вспомогат'!C22</f>
        <v>18371082</v>
      </c>
      <c r="D24" s="38">
        <f>'[5]вспомогат'!D22</f>
        <v>2706624</v>
      </c>
      <c r="E24" s="33">
        <f>'[5]вспомогат'!G22</f>
        <v>20835194.84</v>
      </c>
      <c r="F24" s="38">
        <f>'[5]вспомогат'!H22</f>
        <v>1901666.5899999999</v>
      </c>
      <c r="G24" s="39">
        <f>'[5]вспомогат'!I22</f>
        <v>70.25972539961221</v>
      </c>
      <c r="H24" s="35">
        <f>'[5]вспомогат'!J22</f>
        <v>-804957.4100000001</v>
      </c>
      <c r="I24" s="36">
        <f>'[5]вспомогат'!K22</f>
        <v>113.41299788439242</v>
      </c>
      <c r="J24" s="37">
        <f>'[5]вспомогат'!L22</f>
        <v>2464112.84</v>
      </c>
    </row>
    <row r="25" spans="1:10" ht="12.75">
      <c r="A25" s="32" t="s">
        <v>27</v>
      </c>
      <c r="B25" s="33">
        <f>'[5]вспомогат'!B23</f>
        <v>20529300</v>
      </c>
      <c r="C25" s="33">
        <f>'[5]вспомогат'!C23</f>
        <v>10896374</v>
      </c>
      <c r="D25" s="38">
        <f>'[5]вспомогат'!D23</f>
        <v>1692605</v>
      </c>
      <c r="E25" s="33">
        <f>'[5]вспомогат'!G23</f>
        <v>11173361.88</v>
      </c>
      <c r="F25" s="38">
        <f>'[5]вспомогат'!H23</f>
        <v>1036246.1400000006</v>
      </c>
      <c r="G25" s="39">
        <f>'[5]вспомогат'!I23</f>
        <v>61.22197086739083</v>
      </c>
      <c r="H25" s="35">
        <f>'[5]вспомогат'!J23</f>
        <v>-656358.8599999994</v>
      </c>
      <c r="I25" s="36">
        <f>'[5]вспомогат'!K23</f>
        <v>102.54201884039591</v>
      </c>
      <c r="J25" s="37">
        <f>'[5]вспомогат'!L23</f>
        <v>276987.8800000008</v>
      </c>
    </row>
    <row r="26" spans="1:10" ht="12.75">
      <c r="A26" s="32" t="s">
        <v>28</v>
      </c>
      <c r="B26" s="33">
        <f>'[5]вспомогат'!B24</f>
        <v>20720239</v>
      </c>
      <c r="C26" s="33">
        <f>'[5]вспомогат'!C24</f>
        <v>8707679</v>
      </c>
      <c r="D26" s="38">
        <f>'[5]вспомогат'!D24</f>
        <v>1251378</v>
      </c>
      <c r="E26" s="33">
        <f>'[5]вспомогат'!G24</f>
        <v>10287266.58</v>
      </c>
      <c r="F26" s="38">
        <f>'[5]вспомогат'!H24</f>
        <v>1210953.1600000001</v>
      </c>
      <c r="G26" s="39">
        <f>'[5]вспомогат'!I24</f>
        <v>96.7695740215986</v>
      </c>
      <c r="H26" s="35">
        <f>'[5]вспомогат'!J24</f>
        <v>-40424.83999999985</v>
      </c>
      <c r="I26" s="36">
        <f>'[5]вспомогат'!K24</f>
        <v>118.14016777605146</v>
      </c>
      <c r="J26" s="37">
        <f>'[5]вспомогат'!L24</f>
        <v>1579587.58</v>
      </c>
    </row>
    <row r="27" spans="1:10" ht="12.75">
      <c r="A27" s="32" t="s">
        <v>29</v>
      </c>
      <c r="B27" s="33">
        <f>'[5]вспомогат'!B25</f>
        <v>27450300</v>
      </c>
      <c r="C27" s="33">
        <f>'[5]вспомогат'!C25</f>
        <v>13493567</v>
      </c>
      <c r="D27" s="38">
        <f>'[5]вспомогат'!D25</f>
        <v>1989160</v>
      </c>
      <c r="E27" s="33">
        <f>'[5]вспомогат'!G25</f>
        <v>15199621.4</v>
      </c>
      <c r="F27" s="38">
        <f>'[5]вспомогат'!H25</f>
        <v>2042489.7400000002</v>
      </c>
      <c r="G27" s="39">
        <f>'[5]вспомогат'!I25</f>
        <v>102.68101811820065</v>
      </c>
      <c r="H27" s="35">
        <f>'[5]вспомогат'!J25</f>
        <v>53329.74000000022</v>
      </c>
      <c r="I27" s="36">
        <f>'[5]вспомогат'!K25</f>
        <v>112.64346484513695</v>
      </c>
      <c r="J27" s="37">
        <f>'[5]вспомогат'!L25</f>
        <v>1706054.4000000004</v>
      </c>
    </row>
    <row r="28" spans="1:10" ht="12.75">
      <c r="A28" s="32" t="s">
        <v>30</v>
      </c>
      <c r="B28" s="33">
        <f>'[5]вспомогат'!B26</f>
        <v>18276430</v>
      </c>
      <c r="C28" s="33">
        <f>'[5]вспомогат'!C26</f>
        <v>9130844</v>
      </c>
      <c r="D28" s="38">
        <f>'[5]вспомогат'!D26</f>
        <v>1795114</v>
      </c>
      <c r="E28" s="33">
        <f>'[5]вспомогат'!G26</f>
        <v>9541064.55</v>
      </c>
      <c r="F28" s="38">
        <f>'[5]вспомогат'!H26</f>
        <v>1277129.3800000008</v>
      </c>
      <c r="G28" s="39">
        <f>'[5]вспомогат'!I26</f>
        <v>71.14475069549904</v>
      </c>
      <c r="H28" s="35">
        <f>'[5]вспомогат'!J26</f>
        <v>-517984.6199999992</v>
      </c>
      <c r="I28" s="36">
        <f>'[5]вспомогат'!K26</f>
        <v>104.49269037999116</v>
      </c>
      <c r="J28" s="37">
        <f>'[5]вспомогат'!L26</f>
        <v>410220.55000000075</v>
      </c>
    </row>
    <row r="29" spans="1:10" ht="12.75">
      <c r="A29" s="32" t="s">
        <v>31</v>
      </c>
      <c r="B29" s="33">
        <f>'[5]вспомогат'!B27</f>
        <v>15064900</v>
      </c>
      <c r="C29" s="33">
        <f>'[5]вспомогат'!C27</f>
        <v>7087835</v>
      </c>
      <c r="D29" s="38">
        <f>'[5]вспомогат'!D27</f>
        <v>1407341</v>
      </c>
      <c r="E29" s="33">
        <f>'[5]вспомогат'!G27</f>
        <v>7574594.21</v>
      </c>
      <c r="F29" s="38">
        <f>'[5]вспомогат'!H27</f>
        <v>1241519.8499999996</v>
      </c>
      <c r="G29" s="39">
        <f>'[5]вспомогат'!I27</f>
        <v>88.21741496907997</v>
      </c>
      <c r="H29" s="35">
        <f>'[5]вспомогат'!J27</f>
        <v>-165821.15000000037</v>
      </c>
      <c r="I29" s="36">
        <f>'[5]вспомогат'!K27</f>
        <v>106.86753021197588</v>
      </c>
      <c r="J29" s="37">
        <f>'[5]вспомогат'!L27</f>
        <v>486759.20999999996</v>
      </c>
    </row>
    <row r="30" spans="1:10" ht="12.75">
      <c r="A30" s="32" t="s">
        <v>32</v>
      </c>
      <c r="B30" s="33">
        <f>'[5]вспомогат'!B28</f>
        <v>30060410</v>
      </c>
      <c r="C30" s="33">
        <f>'[5]вспомогат'!C28</f>
        <v>14710072</v>
      </c>
      <c r="D30" s="38">
        <f>'[5]вспомогат'!D28</f>
        <v>2344296</v>
      </c>
      <c r="E30" s="33">
        <f>'[5]вспомогат'!G28</f>
        <v>15119779.03</v>
      </c>
      <c r="F30" s="38">
        <f>'[5]вспомогат'!H28</f>
        <v>1426658.209999999</v>
      </c>
      <c r="G30" s="39">
        <f>'[5]вспомогат'!I28</f>
        <v>60.85657314605319</v>
      </c>
      <c r="H30" s="35">
        <f>'[5]вспомогат'!J28</f>
        <v>-917637.790000001</v>
      </c>
      <c r="I30" s="36">
        <f>'[5]вспомогат'!K28</f>
        <v>102.78521430758462</v>
      </c>
      <c r="J30" s="37">
        <f>'[5]вспомогат'!L28</f>
        <v>409707.02999999933</v>
      </c>
    </row>
    <row r="31" spans="1:10" ht="12.75">
      <c r="A31" s="32" t="s">
        <v>33</v>
      </c>
      <c r="B31" s="33">
        <f>'[5]вспомогат'!B29</f>
        <v>52087142</v>
      </c>
      <c r="C31" s="33">
        <f>'[5]вспомогат'!C29</f>
        <v>26603956</v>
      </c>
      <c r="D31" s="38">
        <f>'[5]вспомогат'!D29</f>
        <v>4376784</v>
      </c>
      <c r="E31" s="33">
        <f>'[5]вспомогат'!G29</f>
        <v>29881539.45</v>
      </c>
      <c r="F31" s="38">
        <f>'[5]вспомогат'!H29</f>
        <v>3592960.009999998</v>
      </c>
      <c r="G31" s="39">
        <f>'[5]вспомогат'!I29</f>
        <v>82.09132573140457</v>
      </c>
      <c r="H31" s="35">
        <f>'[5]вспомогат'!J29</f>
        <v>-783823.9900000021</v>
      </c>
      <c r="I31" s="36">
        <f>'[5]вспомогат'!K29</f>
        <v>112.31991005397843</v>
      </c>
      <c r="J31" s="37">
        <f>'[5]вспомогат'!L29</f>
        <v>3277583.4499999993</v>
      </c>
    </row>
    <row r="32" spans="1:10" ht="12.75">
      <c r="A32" s="32" t="s">
        <v>34</v>
      </c>
      <c r="B32" s="33">
        <f>'[5]вспомогат'!B30</f>
        <v>22792722</v>
      </c>
      <c r="C32" s="33">
        <f>'[5]вспомогат'!C30</f>
        <v>11243560</v>
      </c>
      <c r="D32" s="38">
        <f>'[5]вспомогат'!D30</f>
        <v>2252649</v>
      </c>
      <c r="E32" s="33">
        <f>'[5]вспомогат'!G30</f>
        <v>11948837.15</v>
      </c>
      <c r="F32" s="38">
        <f>'[5]вспомогат'!H30</f>
        <v>1422758.3600000013</v>
      </c>
      <c r="G32" s="39">
        <f>'[5]вспомогат'!I30</f>
        <v>63.159345286371796</v>
      </c>
      <c r="H32" s="35">
        <f>'[5]вспомогат'!J30</f>
        <v>-829890.6399999987</v>
      </c>
      <c r="I32" s="36">
        <f>'[5]вспомогат'!K30</f>
        <v>106.27272100651395</v>
      </c>
      <c r="J32" s="37">
        <f>'[5]вспомогат'!L30</f>
        <v>705277.1500000004</v>
      </c>
    </row>
    <row r="33" spans="1:10" ht="12.75">
      <c r="A33" s="32" t="s">
        <v>35</v>
      </c>
      <c r="B33" s="33">
        <f>'[5]вспомогат'!B31</f>
        <v>25557891</v>
      </c>
      <c r="C33" s="33">
        <f>'[5]вспомогат'!C31</f>
        <v>12333742</v>
      </c>
      <c r="D33" s="38">
        <f>'[5]вспомогат'!D31</f>
        <v>2442027</v>
      </c>
      <c r="E33" s="33">
        <f>'[5]вспомогат'!G31</f>
        <v>12467184.05</v>
      </c>
      <c r="F33" s="38">
        <f>'[5]вспомогат'!H31</f>
        <v>1633777.2200000007</v>
      </c>
      <c r="G33" s="39">
        <f>'[5]вспомогат'!I31</f>
        <v>66.90250435396499</v>
      </c>
      <c r="H33" s="35">
        <f>'[5]вспомогат'!J31</f>
        <v>-808249.7799999993</v>
      </c>
      <c r="I33" s="36">
        <f>'[5]вспомогат'!K31</f>
        <v>101.08192671777958</v>
      </c>
      <c r="J33" s="37">
        <f>'[5]вспомогат'!L31</f>
        <v>133442.05000000075</v>
      </c>
    </row>
    <row r="34" spans="1:10" ht="12.75">
      <c r="A34" s="32" t="s">
        <v>36</v>
      </c>
      <c r="B34" s="33">
        <f>'[5]вспомогат'!B32</f>
        <v>8211731</v>
      </c>
      <c r="C34" s="33">
        <f>'[5]вспомогат'!C32</f>
        <v>3761744</v>
      </c>
      <c r="D34" s="38">
        <f>'[5]вспомогат'!D32</f>
        <v>628259</v>
      </c>
      <c r="E34" s="33">
        <f>'[5]вспомогат'!G32</f>
        <v>4290715.47</v>
      </c>
      <c r="F34" s="38">
        <f>'[5]вспомогат'!H32</f>
        <v>475527.5499999998</v>
      </c>
      <c r="G34" s="39">
        <f>'[5]вспомогат'!I32</f>
        <v>75.68973146425277</v>
      </c>
      <c r="H34" s="35">
        <f>'[5]вспомогат'!J32</f>
        <v>-152731.4500000002</v>
      </c>
      <c r="I34" s="36">
        <f>'[5]вспомогат'!K32</f>
        <v>114.06186784640315</v>
      </c>
      <c r="J34" s="37">
        <f>'[5]вспомогат'!L32</f>
        <v>528971.4699999997</v>
      </c>
    </row>
    <row r="35" spans="1:10" ht="12.75">
      <c r="A35" s="32" t="s">
        <v>37</v>
      </c>
      <c r="B35" s="33">
        <f>'[5]вспомогат'!B33</f>
        <v>19014420</v>
      </c>
      <c r="C35" s="33">
        <f>'[5]вспомогат'!C33</f>
        <v>9867637</v>
      </c>
      <c r="D35" s="38">
        <f>'[5]вспомогат'!D33</f>
        <v>1766516</v>
      </c>
      <c r="E35" s="33">
        <f>'[5]вспомогат'!G33</f>
        <v>11792557.07</v>
      </c>
      <c r="F35" s="38">
        <f>'[5]вспомогат'!H33</f>
        <v>1154065.6899999995</v>
      </c>
      <c r="G35" s="39">
        <f>'[5]вспомогат'!I33</f>
        <v>65.33004456229095</v>
      </c>
      <c r="H35" s="35">
        <f>'[5]вспомогат'!J33</f>
        <v>-612450.3100000005</v>
      </c>
      <c r="I35" s="36">
        <f>'[5]вспомогат'!K33</f>
        <v>119.50740658579151</v>
      </c>
      <c r="J35" s="37">
        <f>'[5]вспомогат'!L33</f>
        <v>1924920.0700000003</v>
      </c>
    </row>
    <row r="36" spans="1:10" ht="12.75">
      <c r="A36" s="32" t="s">
        <v>38</v>
      </c>
      <c r="B36" s="33">
        <f>'[5]вспомогат'!B34</f>
        <v>14699050</v>
      </c>
      <c r="C36" s="33">
        <f>'[5]вспомогат'!C34</f>
        <v>7111964</v>
      </c>
      <c r="D36" s="38">
        <f>'[5]вспомогат'!D34</f>
        <v>1181221</v>
      </c>
      <c r="E36" s="33">
        <f>'[5]вспомогат'!G34</f>
        <v>8384670.86</v>
      </c>
      <c r="F36" s="38">
        <f>'[5]вспомогат'!H34</f>
        <v>989546.0900000008</v>
      </c>
      <c r="G36" s="39">
        <f>'[5]вспомогат'!I34</f>
        <v>83.77315421923592</v>
      </c>
      <c r="H36" s="35">
        <f>'[5]вспомогат'!J34</f>
        <v>-191674.90999999922</v>
      </c>
      <c r="I36" s="36">
        <f>'[5]вспомогат'!K34</f>
        <v>117.89529390193765</v>
      </c>
      <c r="J36" s="37">
        <f>'[5]вспомогат'!L34</f>
        <v>1272706.8600000003</v>
      </c>
    </row>
    <row r="37" spans="1:10" ht="12.75">
      <c r="A37" s="32" t="s">
        <v>39</v>
      </c>
      <c r="B37" s="33">
        <f>'[5]вспомогат'!B35</f>
        <v>36730160</v>
      </c>
      <c r="C37" s="33">
        <f>'[5]вспомогат'!C35</f>
        <v>17925432</v>
      </c>
      <c r="D37" s="38">
        <f>'[5]вспомогат'!D35</f>
        <v>3419583</v>
      </c>
      <c r="E37" s="33">
        <f>'[5]вспомогат'!G35</f>
        <v>18418965.84</v>
      </c>
      <c r="F37" s="38">
        <f>'[5]вспомогат'!H35</f>
        <v>2294934.539999999</v>
      </c>
      <c r="G37" s="39">
        <f>'[5]вспомогат'!I35</f>
        <v>67.11153202013226</v>
      </c>
      <c r="H37" s="35">
        <f>'[5]вспомогат'!J35</f>
        <v>-1124648.460000001</v>
      </c>
      <c r="I37" s="36">
        <f>'[5]вспомогат'!K35</f>
        <v>102.75326050719447</v>
      </c>
      <c r="J37" s="37">
        <f>'[5]вспомогат'!L35</f>
        <v>493533.83999999985</v>
      </c>
    </row>
    <row r="38" spans="1:10" ht="18.75" customHeight="1">
      <c r="A38" s="51" t="s">
        <v>40</v>
      </c>
      <c r="B38" s="42">
        <f>SUM(B18:B37)</f>
        <v>545458205</v>
      </c>
      <c r="C38" s="42">
        <f>SUM(C18:C37)</f>
        <v>271302763</v>
      </c>
      <c r="D38" s="42">
        <f>SUM(D18:D37)</f>
        <v>46032832</v>
      </c>
      <c r="E38" s="42">
        <f>SUM(E18:E37)</f>
        <v>291868289.05</v>
      </c>
      <c r="F38" s="42">
        <f>SUM(F18:F37)</f>
        <v>35342876.67</v>
      </c>
      <c r="G38" s="43">
        <f>F38/D38*100</f>
        <v>76.77754145128416</v>
      </c>
      <c r="H38" s="42">
        <f>SUM(H18:H37)</f>
        <v>-10689955.329999998</v>
      </c>
      <c r="I38" s="44">
        <f>E38/C38*100</f>
        <v>107.58028625384843</v>
      </c>
      <c r="J38" s="42">
        <f>SUM(J18:J37)</f>
        <v>20565526.049999997</v>
      </c>
    </row>
    <row r="39" spans="1:10" ht="20.25" customHeight="1">
      <c r="A39" s="52" t="s">
        <v>41</v>
      </c>
      <c r="B39" s="53">
        <f>'[5]вспомогат'!B36</f>
        <v>3626715144</v>
      </c>
      <c r="C39" s="53">
        <f>'[5]вспомогат'!C36</f>
        <v>1936827965</v>
      </c>
      <c r="D39" s="53">
        <f>'[5]вспомогат'!D36</f>
        <v>308388544</v>
      </c>
      <c r="E39" s="53">
        <f>'[5]вспомогат'!G36</f>
        <v>1936636189.4399998</v>
      </c>
      <c r="F39" s="53">
        <f>'[5]вспомогат'!H36</f>
        <v>216090063.26999998</v>
      </c>
      <c r="G39" s="54">
        <f>'[5]вспомогат'!I36</f>
        <v>70.07071678706716</v>
      </c>
      <c r="H39" s="53">
        <f>'[5]вспомогат'!J36</f>
        <v>-92298480.73000008</v>
      </c>
      <c r="I39" s="54">
        <f>'[5]вспомогат'!K36</f>
        <v>99.99009847216863</v>
      </c>
      <c r="J39" s="53">
        <f>'[5]вспомогат'!L36</f>
        <v>-191775.5600000862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24.07.2012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2012-07-25T04:57:34Z</dcterms:created>
  <dcterms:modified xsi:type="dcterms:W3CDTF">2012-07-25T04:57:51Z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