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<sst xmlns="http://schemas.openxmlformats.org/spreadsheetml/2006/main" count="47" uniqueCount="42">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</sst>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5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25.07.2012</v>
          </cell>
        </row>
        <row r="6">
          <cell r="G6" t="str">
            <v>Фактично надійшло на 25.07.2012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456379532.91</v>
          </cell>
          <cell r="H10">
            <v>54211740.98000002</v>
          </cell>
          <cell r="I10">
            <v>81.53752633227079</v>
          </cell>
          <cell r="J10">
            <v>-12275119.01999998</v>
          </cell>
          <cell r="K10">
            <v>101.81901285163492</v>
          </cell>
          <cell r="L10">
            <v>8153292.910000026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906264353.02</v>
          </cell>
          <cell r="H11">
            <v>101114344.73000002</v>
          </cell>
          <cell r="I11">
            <v>68.74897654707448</v>
          </cell>
          <cell r="J11">
            <v>-45963255.26999998</v>
          </cell>
          <cell r="K11">
            <v>99.17588231978918</v>
          </cell>
          <cell r="L11">
            <v>-7530746.980000019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67932019.99</v>
          </cell>
          <cell r="H12">
            <v>7824739.649999991</v>
          </cell>
          <cell r="I12">
            <v>64.43254367560154</v>
          </cell>
          <cell r="J12">
            <v>-4319340.350000009</v>
          </cell>
          <cell r="K12">
            <v>94.0823790758147</v>
          </cell>
          <cell r="L12">
            <v>-4272808.010000005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131650260.98</v>
          </cell>
          <cell r="H13">
            <v>14483670.420000002</v>
          </cell>
          <cell r="I13">
            <v>66.72663056663367</v>
          </cell>
          <cell r="J13">
            <v>-7222311.579999998</v>
          </cell>
          <cell r="K13">
            <v>94.87095210987246</v>
          </cell>
          <cell r="L13">
            <v>-7117463.019999996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77409563.27</v>
          </cell>
          <cell r="H14">
            <v>9267397.14</v>
          </cell>
          <cell r="I14">
            <v>73.35283473167642</v>
          </cell>
          <cell r="J14">
            <v>-3366602.8599999994</v>
          </cell>
          <cell r="K14">
            <v>97.91329200992166</v>
          </cell>
          <cell r="L14">
            <v>-1649736.7300000042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12766953.23</v>
          </cell>
          <cell r="H15">
            <v>1480076.6900000013</v>
          </cell>
          <cell r="I15">
            <v>64.15062001829071</v>
          </cell>
          <cell r="J15">
            <v>-827113.3099999987</v>
          </cell>
          <cell r="K15">
            <v>94.76650648270007</v>
          </cell>
          <cell r="L15">
            <v>-705056.7699999996</v>
          </cell>
        </row>
        <row r="16">
          <cell r="B16">
            <v>21395195</v>
          </cell>
          <cell r="C16">
            <v>10833058</v>
          </cell>
          <cell r="D16">
            <v>1720179</v>
          </cell>
          <cell r="G16">
            <v>11229139.09</v>
          </cell>
          <cell r="H16">
            <v>1300925.1600000001</v>
          </cell>
          <cell r="I16">
            <v>75.62731320403284</v>
          </cell>
          <cell r="J16">
            <v>-419253.83999999985</v>
          </cell>
          <cell r="K16">
            <v>103.65622606285316</v>
          </cell>
          <cell r="L16">
            <v>396081.08999999985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45978979.88</v>
          </cell>
          <cell r="H17">
            <v>6462277.220000006</v>
          </cell>
          <cell r="I17">
            <v>93.47655404252127</v>
          </cell>
          <cell r="J17">
            <v>-450982.77999999374</v>
          </cell>
          <cell r="K17">
            <v>104.08887721151892</v>
          </cell>
          <cell r="L17">
            <v>1806171.8800000027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4356610.26</v>
          </cell>
          <cell r="H18">
            <v>516822.93999999994</v>
          </cell>
          <cell r="I18">
            <v>78.38572314748389</v>
          </cell>
          <cell r="J18">
            <v>-142510.06000000006</v>
          </cell>
          <cell r="K18">
            <v>116.71653107905875</v>
          </cell>
          <cell r="L18">
            <v>623968.2599999998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9317690.16</v>
          </cell>
          <cell r="H19">
            <v>1351626.46</v>
          </cell>
          <cell r="I19">
            <v>82.14446957809102</v>
          </cell>
          <cell r="J19">
            <v>-293799.54000000004</v>
          </cell>
          <cell r="K19">
            <v>109.27575559696241</v>
          </cell>
          <cell r="L19">
            <v>790922.1600000001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20867097.14</v>
          </cell>
          <cell r="H20">
            <v>2720296.5</v>
          </cell>
          <cell r="I20">
            <v>79.35370245313318</v>
          </cell>
          <cell r="J20">
            <v>-707768.5</v>
          </cell>
          <cell r="K20">
            <v>105.94203844489569</v>
          </cell>
          <cell r="L20">
            <v>1170386.1400000006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13775900.11</v>
          </cell>
          <cell r="H21">
            <v>1863175.83</v>
          </cell>
          <cell r="I21">
            <v>75.38759770532583</v>
          </cell>
          <cell r="J21">
            <v>-608286.1699999999</v>
          </cell>
          <cell r="K21">
            <v>104.72992627646984</v>
          </cell>
          <cell r="L21">
            <v>622162.1099999994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21069802.1</v>
          </cell>
          <cell r="H22">
            <v>2136273.8500000015</v>
          </cell>
          <cell r="I22">
            <v>78.92761794767213</v>
          </cell>
          <cell r="J22">
            <v>-570350.1499999985</v>
          </cell>
          <cell r="K22">
            <v>114.69004438606285</v>
          </cell>
          <cell r="L22">
            <v>2698720.1000000015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11196669.32</v>
          </cell>
          <cell r="H23">
            <v>1059553.58</v>
          </cell>
          <cell r="I23">
            <v>62.598986768915374</v>
          </cell>
          <cell r="J23">
            <v>-633051.4199999999</v>
          </cell>
          <cell r="K23">
            <v>102.75591972155141</v>
          </cell>
          <cell r="L23">
            <v>300295.3200000003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10338924.45</v>
          </cell>
          <cell r="H24">
            <v>1262611.0299999993</v>
          </cell>
          <cell r="I24">
            <v>100.89765282752288</v>
          </cell>
          <cell r="J24">
            <v>11233.02999999933</v>
          </cell>
          <cell r="K24">
            <v>118.73341277279512</v>
          </cell>
          <cell r="L24">
            <v>1631245.4499999993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15274003.07</v>
          </cell>
          <cell r="H25">
            <v>2116871.41</v>
          </cell>
          <cell r="I25">
            <v>106.42036889943493</v>
          </cell>
          <cell r="J25">
            <v>127711.41000000015</v>
          </cell>
          <cell r="K25">
            <v>113.19470285358942</v>
          </cell>
          <cell r="L25">
            <v>1780436.0700000003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9615259.64</v>
          </cell>
          <cell r="H26">
            <v>1351324.4700000007</v>
          </cell>
          <cell r="I26">
            <v>75.27791939676258</v>
          </cell>
          <cell r="J26">
            <v>-443789.52999999933</v>
          </cell>
          <cell r="K26">
            <v>105.30526685156379</v>
          </cell>
          <cell r="L26">
            <v>484415.6400000006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7633942.48</v>
          </cell>
          <cell r="H27">
            <v>1300868.12</v>
          </cell>
          <cell r="I27">
            <v>92.43446471040069</v>
          </cell>
          <cell r="J27">
            <v>-106472.87999999989</v>
          </cell>
          <cell r="K27">
            <v>107.70485599622452</v>
          </cell>
          <cell r="L27">
            <v>546107.4800000004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15227996.33</v>
          </cell>
          <cell r="H28">
            <v>1534875.5099999998</v>
          </cell>
          <cell r="I28">
            <v>65.47276922368164</v>
          </cell>
          <cell r="J28">
            <v>-809420.4900000002</v>
          </cell>
          <cell r="K28">
            <v>103.52088235869954</v>
          </cell>
          <cell r="L28">
            <v>517924.3300000001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30017918.75</v>
          </cell>
          <cell r="H29">
            <v>3729339.3099999987</v>
          </cell>
          <cell r="I29">
            <v>85.2072962705036</v>
          </cell>
          <cell r="J29">
            <v>-647444.6900000013</v>
          </cell>
          <cell r="K29">
            <v>112.83253795037098</v>
          </cell>
          <cell r="L29">
            <v>3413962.75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12035939.26</v>
          </cell>
          <cell r="H30">
            <v>1509860.4700000007</v>
          </cell>
          <cell r="I30">
            <v>67.02599783632517</v>
          </cell>
          <cell r="J30">
            <v>-742788.5299999993</v>
          </cell>
          <cell r="K30">
            <v>107.0474054480965</v>
          </cell>
          <cell r="L30">
            <v>792379.2599999998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12531957.02</v>
          </cell>
          <cell r="H31">
            <v>1698550.1899999995</v>
          </cell>
          <cell r="I31">
            <v>69.55493080133837</v>
          </cell>
          <cell r="J31">
            <v>-743476.8100000005</v>
          </cell>
          <cell r="K31">
            <v>101.60709555948226</v>
          </cell>
          <cell r="L31">
            <v>198215.01999999955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4342332.17</v>
          </cell>
          <cell r="H32">
            <v>527144.25</v>
          </cell>
          <cell r="I32">
            <v>83.90556283316276</v>
          </cell>
          <cell r="J32">
            <v>-101114.75</v>
          </cell>
          <cell r="K32">
            <v>115.43401597769545</v>
          </cell>
          <cell r="L32">
            <v>580588.1699999999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11897066.86</v>
          </cell>
          <cell r="H33">
            <v>1258575.4799999986</v>
          </cell>
          <cell r="I33">
            <v>71.2461976002481</v>
          </cell>
          <cell r="J33">
            <v>-507940.5200000014</v>
          </cell>
          <cell r="K33">
            <v>120.56652327198496</v>
          </cell>
          <cell r="L33">
            <v>2029429.8599999994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8482469.48</v>
          </cell>
          <cell r="H34">
            <v>1087344.710000001</v>
          </cell>
          <cell r="I34">
            <v>92.05260573592925</v>
          </cell>
          <cell r="J34">
            <v>-93876.2899999991</v>
          </cell>
          <cell r="K34">
            <v>119.27042206625345</v>
          </cell>
          <cell r="L34">
            <v>1370505.4800000004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18550215.51</v>
          </cell>
          <cell r="H35">
            <v>2426184.210000001</v>
          </cell>
          <cell r="I35">
            <v>70.94970965758108</v>
          </cell>
          <cell r="J35">
            <v>-993398.7899999991</v>
          </cell>
          <cell r="K35">
            <v>103.48545859313182</v>
          </cell>
          <cell r="L35">
            <v>624783.5100000016</v>
          </cell>
        </row>
        <row r="36">
          <cell r="B36">
            <v>3626901434</v>
          </cell>
          <cell r="C36">
            <v>1936886415</v>
          </cell>
          <cell r="D36">
            <v>308446994</v>
          </cell>
          <cell r="G36">
            <v>1946142596.48</v>
          </cell>
          <cell r="H36">
            <v>225596470.31000003</v>
          </cell>
          <cell r="I36">
            <v>73.13946146286646</v>
          </cell>
          <cell r="J36">
            <v>-82850523.68999997</v>
          </cell>
          <cell r="K36">
            <v>100.47788974140748</v>
          </cell>
          <cell r="L36">
            <v>9256181.480000008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456379532.91</v>
      </c>
      <c r="F10" s="33">
        <f>'[5]вспомогат'!H10</f>
        <v>54211740.98000002</v>
      </c>
      <c r="G10" s="34">
        <f>'[5]вспомогат'!I10</f>
        <v>81.53752633227079</v>
      </c>
      <c r="H10" s="35">
        <f>'[5]вспомогат'!J10</f>
        <v>-12275119.01999998</v>
      </c>
      <c r="I10" s="36">
        <f>'[5]вспомогат'!K10</f>
        <v>101.81901285163492</v>
      </c>
      <c r="J10" s="37">
        <f>'[5]вспомогат'!L10</f>
        <v>8153292.910000026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906264353.02</v>
      </c>
      <c r="F12" s="38">
        <f>'[5]вспомогат'!H11</f>
        <v>101114344.73000002</v>
      </c>
      <c r="G12" s="39">
        <f>'[5]вспомогат'!I11</f>
        <v>68.74897654707448</v>
      </c>
      <c r="H12" s="35">
        <f>'[5]вспомогат'!J11</f>
        <v>-45963255.26999998</v>
      </c>
      <c r="I12" s="36">
        <f>'[5]вспомогат'!K11</f>
        <v>99.17588231978918</v>
      </c>
      <c r="J12" s="37">
        <f>'[5]вспомогат'!L11</f>
        <v>-7530746.980000019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67932019.99</v>
      </c>
      <c r="F13" s="38">
        <f>'[5]вспомогат'!H12</f>
        <v>7824739.649999991</v>
      </c>
      <c r="G13" s="39">
        <f>'[5]вспомогат'!I12</f>
        <v>64.43254367560154</v>
      </c>
      <c r="H13" s="35">
        <f>'[5]вспомогат'!J12</f>
        <v>-4319340.350000009</v>
      </c>
      <c r="I13" s="36">
        <f>'[5]вспомогат'!K12</f>
        <v>94.0823790758147</v>
      </c>
      <c r="J13" s="37">
        <f>'[5]вспомогат'!L12</f>
        <v>-4272808.010000005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131650260.98</v>
      </c>
      <c r="F14" s="38">
        <f>'[5]вспомогат'!H13</f>
        <v>14483670.420000002</v>
      </c>
      <c r="G14" s="39">
        <f>'[5]вспомогат'!I13</f>
        <v>66.72663056663367</v>
      </c>
      <c r="H14" s="35">
        <f>'[5]вспомогат'!J13</f>
        <v>-7222311.579999998</v>
      </c>
      <c r="I14" s="36">
        <f>'[5]вспомогат'!K13</f>
        <v>94.87095210987246</v>
      </c>
      <c r="J14" s="37">
        <f>'[5]вспомогат'!L13</f>
        <v>-7117463.019999996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77409563.27</v>
      </c>
      <c r="F15" s="38">
        <f>'[5]вспомогат'!H14</f>
        <v>9267397.14</v>
      </c>
      <c r="G15" s="39">
        <f>'[5]вспомогат'!I14</f>
        <v>73.35283473167642</v>
      </c>
      <c r="H15" s="35">
        <f>'[5]вспомогат'!J14</f>
        <v>-3366602.8599999994</v>
      </c>
      <c r="I15" s="36">
        <f>'[5]вспомогат'!K14</f>
        <v>97.91329200992166</v>
      </c>
      <c r="J15" s="37">
        <f>'[5]вспомогат'!L14</f>
        <v>-1649736.7300000042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12766953.23</v>
      </c>
      <c r="F16" s="38">
        <f>'[5]вспомогат'!H15</f>
        <v>1480076.6900000013</v>
      </c>
      <c r="G16" s="39">
        <f>'[5]вспомогат'!I15</f>
        <v>64.15062001829071</v>
      </c>
      <c r="H16" s="35">
        <f>'[5]вспомогат'!J15</f>
        <v>-827113.3099999987</v>
      </c>
      <c r="I16" s="36">
        <f>'[5]вспомогат'!K15</f>
        <v>94.76650648270007</v>
      </c>
      <c r="J16" s="37">
        <f>'[5]вспомогат'!L15</f>
        <v>-705056.7699999996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1196023150.49</v>
      </c>
      <c r="F17" s="42">
        <f>SUM(F12:F16)</f>
        <v>134170228.63000001</v>
      </c>
      <c r="G17" s="43">
        <f>F17/D17*100</f>
        <v>68.50003319057592</v>
      </c>
      <c r="H17" s="42">
        <f>SUM(H12:H16)</f>
        <v>-61698623.36999999</v>
      </c>
      <c r="I17" s="44">
        <f>E17/C17*100</f>
        <v>98.25221148015733</v>
      </c>
      <c r="J17" s="42">
        <f>SUM(J12:J16)</f>
        <v>-21275811.510000024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10833058</v>
      </c>
      <c r="D18" s="46">
        <f>'[5]вспомогат'!D16</f>
        <v>1720179</v>
      </c>
      <c r="E18" s="45">
        <f>'[5]вспомогат'!G16</f>
        <v>11229139.09</v>
      </c>
      <c r="F18" s="46">
        <f>'[5]вспомогат'!H16</f>
        <v>1300925.1600000001</v>
      </c>
      <c r="G18" s="47">
        <f>'[5]вспомогат'!I16</f>
        <v>75.62731320403284</v>
      </c>
      <c r="H18" s="48">
        <f>'[5]вспомогат'!J16</f>
        <v>-419253.83999999985</v>
      </c>
      <c r="I18" s="49">
        <f>'[5]вспомогат'!K16</f>
        <v>103.65622606285316</v>
      </c>
      <c r="J18" s="50">
        <f>'[5]вспомогат'!L16</f>
        <v>396081.08999999985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45978979.88</v>
      </c>
      <c r="F19" s="38">
        <f>'[5]вспомогат'!H17</f>
        <v>6462277.220000006</v>
      </c>
      <c r="G19" s="39">
        <f>'[5]вспомогат'!I17</f>
        <v>93.47655404252127</v>
      </c>
      <c r="H19" s="35">
        <f>'[5]вспомогат'!J17</f>
        <v>-450982.77999999374</v>
      </c>
      <c r="I19" s="36">
        <f>'[5]вспомогат'!K17</f>
        <v>104.08887721151892</v>
      </c>
      <c r="J19" s="37">
        <f>'[5]вспомогат'!L17</f>
        <v>1806171.8800000027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4356610.26</v>
      </c>
      <c r="F20" s="38">
        <f>'[5]вспомогат'!H18</f>
        <v>516822.93999999994</v>
      </c>
      <c r="G20" s="39">
        <f>'[5]вспомогат'!I18</f>
        <v>78.38572314748389</v>
      </c>
      <c r="H20" s="35">
        <f>'[5]вспомогат'!J18</f>
        <v>-142510.06000000006</v>
      </c>
      <c r="I20" s="36">
        <f>'[5]вспомогат'!K18</f>
        <v>116.71653107905875</v>
      </c>
      <c r="J20" s="37">
        <f>'[5]вспомогат'!L18</f>
        <v>623968.2599999998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9317690.16</v>
      </c>
      <c r="F21" s="38">
        <f>'[5]вспомогат'!H19</f>
        <v>1351626.46</v>
      </c>
      <c r="G21" s="39">
        <f>'[5]вспомогат'!I19</f>
        <v>82.14446957809102</v>
      </c>
      <c r="H21" s="35">
        <f>'[5]вспомогат'!J19</f>
        <v>-293799.54000000004</v>
      </c>
      <c r="I21" s="36">
        <f>'[5]вспомогат'!K19</f>
        <v>109.27575559696241</v>
      </c>
      <c r="J21" s="37">
        <f>'[5]вспомогат'!L19</f>
        <v>790922.1600000001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20867097.14</v>
      </c>
      <c r="F22" s="38">
        <f>'[5]вспомогат'!H20</f>
        <v>2720296.5</v>
      </c>
      <c r="G22" s="39">
        <f>'[5]вспомогат'!I20</f>
        <v>79.35370245313318</v>
      </c>
      <c r="H22" s="35">
        <f>'[5]вспомогат'!J20</f>
        <v>-707768.5</v>
      </c>
      <c r="I22" s="36">
        <f>'[5]вспомогат'!K20</f>
        <v>105.94203844489569</v>
      </c>
      <c r="J22" s="37">
        <f>'[5]вспомогат'!L20</f>
        <v>1170386.1400000006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13775900.11</v>
      </c>
      <c r="F23" s="38">
        <f>'[5]вспомогат'!H21</f>
        <v>1863175.83</v>
      </c>
      <c r="G23" s="39">
        <f>'[5]вспомогат'!I21</f>
        <v>75.38759770532583</v>
      </c>
      <c r="H23" s="35">
        <f>'[5]вспомогат'!J21</f>
        <v>-608286.1699999999</v>
      </c>
      <c r="I23" s="36">
        <f>'[5]вспомогат'!K21</f>
        <v>104.72992627646984</v>
      </c>
      <c r="J23" s="37">
        <f>'[5]вспомогат'!L21</f>
        <v>622162.1099999994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21069802.1</v>
      </c>
      <c r="F24" s="38">
        <f>'[5]вспомогат'!H22</f>
        <v>2136273.8500000015</v>
      </c>
      <c r="G24" s="39">
        <f>'[5]вспомогат'!I22</f>
        <v>78.92761794767213</v>
      </c>
      <c r="H24" s="35">
        <f>'[5]вспомогат'!J22</f>
        <v>-570350.1499999985</v>
      </c>
      <c r="I24" s="36">
        <f>'[5]вспомогат'!K22</f>
        <v>114.69004438606285</v>
      </c>
      <c r="J24" s="37">
        <f>'[5]вспомогат'!L22</f>
        <v>2698720.1000000015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11196669.32</v>
      </c>
      <c r="F25" s="38">
        <f>'[5]вспомогат'!H23</f>
        <v>1059553.58</v>
      </c>
      <c r="G25" s="39">
        <f>'[5]вспомогат'!I23</f>
        <v>62.598986768915374</v>
      </c>
      <c r="H25" s="35">
        <f>'[5]вспомогат'!J23</f>
        <v>-633051.4199999999</v>
      </c>
      <c r="I25" s="36">
        <f>'[5]вспомогат'!K23</f>
        <v>102.75591972155141</v>
      </c>
      <c r="J25" s="37">
        <f>'[5]вспомогат'!L23</f>
        <v>300295.3200000003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10338924.45</v>
      </c>
      <c r="F26" s="38">
        <f>'[5]вспомогат'!H24</f>
        <v>1262611.0299999993</v>
      </c>
      <c r="G26" s="39">
        <f>'[5]вспомогат'!I24</f>
        <v>100.89765282752288</v>
      </c>
      <c r="H26" s="35">
        <f>'[5]вспомогат'!J24</f>
        <v>11233.02999999933</v>
      </c>
      <c r="I26" s="36">
        <f>'[5]вспомогат'!K24</f>
        <v>118.73341277279512</v>
      </c>
      <c r="J26" s="37">
        <f>'[5]вспомогат'!L24</f>
        <v>1631245.4499999993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15274003.07</v>
      </c>
      <c r="F27" s="38">
        <f>'[5]вспомогат'!H25</f>
        <v>2116871.41</v>
      </c>
      <c r="G27" s="39">
        <f>'[5]вспомогат'!I25</f>
        <v>106.42036889943493</v>
      </c>
      <c r="H27" s="35">
        <f>'[5]вспомогат'!J25</f>
        <v>127711.41000000015</v>
      </c>
      <c r="I27" s="36">
        <f>'[5]вспомогат'!K25</f>
        <v>113.19470285358942</v>
      </c>
      <c r="J27" s="37">
        <f>'[5]вспомогат'!L25</f>
        <v>1780436.0700000003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9615259.64</v>
      </c>
      <c r="F28" s="38">
        <f>'[5]вспомогат'!H26</f>
        <v>1351324.4700000007</v>
      </c>
      <c r="G28" s="39">
        <f>'[5]вспомогат'!I26</f>
        <v>75.27791939676258</v>
      </c>
      <c r="H28" s="35">
        <f>'[5]вспомогат'!J26</f>
        <v>-443789.52999999933</v>
      </c>
      <c r="I28" s="36">
        <f>'[5]вспомогат'!K26</f>
        <v>105.30526685156379</v>
      </c>
      <c r="J28" s="37">
        <f>'[5]вспомогат'!L26</f>
        <v>484415.6400000006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7633942.48</v>
      </c>
      <c r="F29" s="38">
        <f>'[5]вспомогат'!H27</f>
        <v>1300868.12</v>
      </c>
      <c r="G29" s="39">
        <f>'[5]вспомогат'!I27</f>
        <v>92.43446471040069</v>
      </c>
      <c r="H29" s="35">
        <f>'[5]вспомогат'!J27</f>
        <v>-106472.87999999989</v>
      </c>
      <c r="I29" s="36">
        <f>'[5]вспомогат'!K27</f>
        <v>107.70485599622452</v>
      </c>
      <c r="J29" s="37">
        <f>'[5]вспомогат'!L27</f>
        <v>546107.4800000004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15227996.33</v>
      </c>
      <c r="F30" s="38">
        <f>'[5]вспомогат'!H28</f>
        <v>1534875.5099999998</v>
      </c>
      <c r="G30" s="39">
        <f>'[5]вспомогат'!I28</f>
        <v>65.47276922368164</v>
      </c>
      <c r="H30" s="35">
        <f>'[5]вспомогат'!J28</f>
        <v>-809420.4900000002</v>
      </c>
      <c r="I30" s="36">
        <f>'[5]вспомогат'!K28</f>
        <v>103.52088235869954</v>
      </c>
      <c r="J30" s="37">
        <f>'[5]вспомогат'!L28</f>
        <v>517924.3300000001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30017918.75</v>
      </c>
      <c r="F31" s="38">
        <f>'[5]вспомогат'!H29</f>
        <v>3729339.3099999987</v>
      </c>
      <c r="G31" s="39">
        <f>'[5]вспомогат'!I29</f>
        <v>85.2072962705036</v>
      </c>
      <c r="H31" s="35">
        <f>'[5]вспомогат'!J29</f>
        <v>-647444.6900000013</v>
      </c>
      <c r="I31" s="36">
        <f>'[5]вспомогат'!K29</f>
        <v>112.83253795037098</v>
      </c>
      <c r="J31" s="37">
        <f>'[5]вспомогат'!L29</f>
        <v>3413962.75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12035939.26</v>
      </c>
      <c r="F32" s="38">
        <f>'[5]вспомогат'!H30</f>
        <v>1509860.4700000007</v>
      </c>
      <c r="G32" s="39">
        <f>'[5]вспомогат'!I30</f>
        <v>67.02599783632517</v>
      </c>
      <c r="H32" s="35">
        <f>'[5]вспомогат'!J30</f>
        <v>-742788.5299999993</v>
      </c>
      <c r="I32" s="36">
        <f>'[5]вспомогат'!K30</f>
        <v>107.0474054480965</v>
      </c>
      <c r="J32" s="37">
        <f>'[5]вспомогат'!L30</f>
        <v>792379.2599999998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12531957.02</v>
      </c>
      <c r="F33" s="38">
        <f>'[5]вспомогат'!H31</f>
        <v>1698550.1899999995</v>
      </c>
      <c r="G33" s="39">
        <f>'[5]вспомогат'!I31</f>
        <v>69.55493080133837</v>
      </c>
      <c r="H33" s="35">
        <f>'[5]вспомогат'!J31</f>
        <v>-743476.8100000005</v>
      </c>
      <c r="I33" s="36">
        <f>'[5]вспомогат'!K31</f>
        <v>101.60709555948226</v>
      </c>
      <c r="J33" s="37">
        <f>'[5]вспомогат'!L31</f>
        <v>198215.01999999955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4342332.17</v>
      </c>
      <c r="F34" s="38">
        <f>'[5]вспомогат'!H32</f>
        <v>527144.25</v>
      </c>
      <c r="G34" s="39">
        <f>'[5]вспомогат'!I32</f>
        <v>83.90556283316276</v>
      </c>
      <c r="H34" s="35">
        <f>'[5]вспомогат'!J32</f>
        <v>-101114.75</v>
      </c>
      <c r="I34" s="36">
        <f>'[5]вспомогат'!K32</f>
        <v>115.43401597769545</v>
      </c>
      <c r="J34" s="37">
        <f>'[5]вспомогат'!L32</f>
        <v>580588.1699999999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11897066.86</v>
      </c>
      <c r="F35" s="38">
        <f>'[5]вспомогат'!H33</f>
        <v>1258575.4799999986</v>
      </c>
      <c r="G35" s="39">
        <f>'[5]вспомогат'!I33</f>
        <v>71.2461976002481</v>
      </c>
      <c r="H35" s="35">
        <f>'[5]вспомогат'!J33</f>
        <v>-507940.5200000014</v>
      </c>
      <c r="I35" s="36">
        <f>'[5]вспомогат'!K33</f>
        <v>120.56652327198496</v>
      </c>
      <c r="J35" s="37">
        <f>'[5]вспомогат'!L33</f>
        <v>2029429.8599999994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8482469.48</v>
      </c>
      <c r="F36" s="38">
        <f>'[5]вспомогат'!H34</f>
        <v>1087344.710000001</v>
      </c>
      <c r="G36" s="39">
        <f>'[5]вспомогат'!I34</f>
        <v>92.05260573592925</v>
      </c>
      <c r="H36" s="35">
        <f>'[5]вспомогат'!J34</f>
        <v>-93876.2899999991</v>
      </c>
      <c r="I36" s="36">
        <f>'[5]вспомогат'!K34</f>
        <v>119.27042206625345</v>
      </c>
      <c r="J36" s="37">
        <f>'[5]вспомогат'!L34</f>
        <v>1370505.4800000004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18550215.51</v>
      </c>
      <c r="F37" s="38">
        <f>'[5]вспомогат'!H35</f>
        <v>2426184.210000001</v>
      </c>
      <c r="G37" s="39">
        <f>'[5]вспомогат'!I35</f>
        <v>70.94970965758108</v>
      </c>
      <c r="H37" s="35">
        <f>'[5]вспомогат'!J35</f>
        <v>-993398.7899999991</v>
      </c>
      <c r="I37" s="36">
        <f>'[5]вспомогат'!K35</f>
        <v>103.48545859313182</v>
      </c>
      <c r="J37" s="37">
        <f>'[5]вспомогат'!L35</f>
        <v>624783.5100000016</v>
      </c>
    </row>
    <row r="38" spans="1:10" ht="18.75" customHeight="1">
      <c r="A38" s="51" t="s">
        <v>40</v>
      </c>
      <c r="B38" s="42">
        <f>SUM(B18:B37)</f>
        <v>545644495</v>
      </c>
      <c r="C38" s="42">
        <f>SUM(C18:C37)</f>
        <v>271361213</v>
      </c>
      <c r="D38" s="42">
        <f>SUM(D18:D37)</f>
        <v>46091282</v>
      </c>
      <c r="E38" s="42">
        <f>SUM(E18:E37)</f>
        <v>293739913.08</v>
      </c>
      <c r="F38" s="42">
        <f>SUM(F18:F37)</f>
        <v>37214500.70000001</v>
      </c>
      <c r="G38" s="43">
        <f>F38/D38*100</f>
        <v>80.7408670038729</v>
      </c>
      <c r="H38" s="42">
        <f>SUM(H18:H37)</f>
        <v>-8876781.299999993</v>
      </c>
      <c r="I38" s="44">
        <f>E38/C38*100</f>
        <v>108.24683079523231</v>
      </c>
      <c r="J38" s="42">
        <f>SUM(J18:J37)</f>
        <v>22378700.080000006</v>
      </c>
    </row>
    <row r="39" spans="1:10" ht="20.25" customHeight="1">
      <c r="A39" s="52" t="s">
        <v>41</v>
      </c>
      <c r="B39" s="53">
        <f>'[5]вспомогат'!B36</f>
        <v>3626901434</v>
      </c>
      <c r="C39" s="53">
        <f>'[5]вспомогат'!C36</f>
        <v>1936886415</v>
      </c>
      <c r="D39" s="53">
        <f>'[5]вспомогат'!D36</f>
        <v>308446994</v>
      </c>
      <c r="E39" s="53">
        <f>'[5]вспомогат'!G36</f>
        <v>1946142596.48</v>
      </c>
      <c r="F39" s="53">
        <f>'[5]вспомогат'!H36</f>
        <v>225596470.31000003</v>
      </c>
      <c r="G39" s="54">
        <f>'[5]вспомогат'!I36</f>
        <v>73.13946146286646</v>
      </c>
      <c r="H39" s="53">
        <f>'[5]вспомогат'!J36</f>
        <v>-82850523.68999997</v>
      </c>
      <c r="I39" s="54">
        <f>'[5]вспомогат'!K36</f>
        <v>100.47788974140748</v>
      </c>
      <c r="J39" s="53">
        <f>'[5]вспомогат'!L36</f>
        <v>9256181.480000008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25.07.2012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2012-07-26T05:37:06Z</dcterms:created>
  <dcterms:modified xsi:type="dcterms:W3CDTF">2012-07-26T05:38:16Z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