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45" windowWidth="15720" windowHeight="10740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'виконання'!$A$5:$J$42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<sst xmlns="http://schemas.openxmlformats.org/spreadsheetml/2006/main" count="47" uniqueCount="42">
  <si>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</si>
  <si>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</si>
  <si>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</si>
  <si>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</si>
  <si>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</si>
  <si>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</si>
  <si>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</si>
  <si>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</si>
  <si>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</si>
  <si>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</si>
  <si>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</si>
  <si>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</si>
  <si>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</si>
  <si>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</si>
  <si>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</si>
  <si>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</si>
  <si>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</si>
  <si>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</si>
  <si>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</si>
  <si>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</si>
  <si>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</si>
  <si>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</si>
  <si>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</si>
  <si>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</si>
  <si>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</si>
  <si>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</si>
  <si>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</si>
  <si>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</si>
  <si>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Куйбишевського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</si>
  <si>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</si>
  <si>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</si>
  <si>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</si>
  <si>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</si>
  <si>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</si>
  <si>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</si>
  <si>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</si>
  <si>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</si>
  <si>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</si>
  <si>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</si>
  <si>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</si>
  <si>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</si>
  <si>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Разом по області</t>
  </si>
</sst>
</file>

<file path=xl/styles.xml><?xml version="1.0" encoding="utf-8"?>
<styleSheet xmlns="http://schemas.openxmlformats.org/spreadsheetml/2006/main">
  <numFmts count="7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_);\-#,##0.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"/>
    <numFmt numFmtId="188" formatCode="#,##0.0"/>
    <numFmt numFmtId="189" formatCode="#,##0&quot;грн.&quot;;\-#,##0&quot;грн.&quot;"/>
    <numFmt numFmtId="190" formatCode="#,##0&quot;грн.&quot;;[Red]\-#,##0&quot;грн.&quot;"/>
    <numFmt numFmtId="191" formatCode="#,##0.00&quot;грн.&quot;;\-#,##0.00&quot;грн.&quot;"/>
    <numFmt numFmtId="192" formatCode="#,##0.00&quot;грн.&quot;;[Red]\-#,##0.00&quot;грн.&quot;"/>
    <numFmt numFmtId="193" formatCode="_-* #,##0&quot;грн.&quot;_-;\-* #,##0&quot;грн.&quot;_-;_-* &quot;-&quot;&quot;грн.&quot;_-;_-@_-"/>
    <numFmt numFmtId="194" formatCode="_-* #,##0_г_р_н_._-;\-* #,##0_г_р_н_._-;_-* &quot;-&quot;_г_р_н_._-;_-@_-"/>
    <numFmt numFmtId="195" formatCode="_-* #,##0.00&quot;грн.&quot;_-;\-* #,##0.00&quot;грн.&quot;_-;_-* &quot;-&quot;??&quot;грн.&quot;_-;_-@_-"/>
    <numFmt numFmtId="196" formatCode="_-* #,##0.00_г_р_н_._-;\-* #,##0.00_г_р_н_._-;_-* &quot;-&quot;??_г_р_н_._-;_-@_-"/>
    <numFmt numFmtId="197" formatCode="0.0_)"/>
    <numFmt numFmtId="198" formatCode="&quot;$&quot;#,##0_);\(&quot;$&quot;#,##0\)"/>
    <numFmt numFmtId="199" formatCode="&quot;$&quot;#,##0_);[Red]\(&quot;$&quot;#,##0\)"/>
    <numFmt numFmtId="200" formatCode="&quot;$&quot;#,##0.00_);\(&quot;$&quot;#,##0.00\)"/>
    <numFmt numFmtId="201" formatCode="&quot;$&quot;#,##0.00_);[Red]\(&quot;$&quot;#,##0.00\)"/>
    <numFmt numFmtId="202" formatCode="_(&quot;$&quot;* #,##0_);_(&quot;$&quot;* \(#,##0\);_(&quot;$&quot;* &quot;-&quot;_);_(@_)"/>
    <numFmt numFmtId="203" formatCode="_(* #,##0_);_(* \(#,##0\);_(* &quot;-&quot;_);_(@_)"/>
    <numFmt numFmtId="204" formatCode="_(&quot;$&quot;* #,##0.00_);_(&quot;$&quot;* \(#,##0.00\);_(&quot;$&quot;* &quot;-&quot;??_);_(@_)"/>
    <numFmt numFmtId="205" formatCode="_(* #,##0.00_);_(* \(#,##0.00\);_(* &quot;-&quot;??_);_(@_)"/>
    <numFmt numFmtId="206" formatCode="0.0%"/>
    <numFmt numFmtId="207" formatCode="_-* #,##0.00\ _р_._-;\-* #,##0.00\ _р_._-;_-* &quot;-&quot;??\ _р_._-;_-@_-"/>
    <numFmt numFmtId="208" formatCode="\$#.00"/>
    <numFmt numFmtId="209" formatCode="#.00"/>
    <numFmt numFmtId="210" formatCode="%#.00"/>
    <numFmt numFmtId="211" formatCode="#."/>
    <numFmt numFmtId="212" formatCode="#,##0.000"/>
    <numFmt numFmtId="213" formatCode="_-&quot;грн.&quot;* #,##0_-;\-&quot;грн.&quot;* #,##0_-;_-&quot;грн.&quot;* &quot;-&quot;_-;_-@_-"/>
    <numFmt numFmtId="214" formatCode="_-* #,##0_-;\-* #,##0_-;_-* &quot;-&quot;_-;_-@_-"/>
    <numFmt numFmtId="215" formatCode="_-&quot;грн.&quot;* #,##0.00_-;\-&quot;грн.&quot;* #,##0.00_-;_-&quot;грн.&quot;* &quot;-&quot;??_-;_-@_-"/>
    <numFmt numFmtId="216" formatCode="_-* #,##0.00_-;\-* #,##0.00_-;_-* &quot;-&quot;??_-;_-@_-"/>
    <numFmt numFmtId="217" formatCode="&quot;Да&quot;;&quot;Да&quot;;&quot;Нет&quot;"/>
    <numFmt numFmtId="218" formatCode="&quot;Истина&quot;;&quot;Истина&quot;;&quot;Ложь&quot;"/>
    <numFmt numFmtId="219" formatCode="&quot;Вкл&quot;;&quot;Вкл&quot;;&quot;Выкл&quot;"/>
    <numFmt numFmtId="220" formatCode="#,##0\ &quot;р.&quot;;[Red]\-#,##0\ &quot;р.&quot;"/>
    <numFmt numFmtId="221" formatCode="#,##0\ _г_р_н_."/>
    <numFmt numFmtId="222" formatCode="#,##0.0\ _р_."/>
    <numFmt numFmtId="223" formatCode="#,##0\ _р_."/>
    <numFmt numFmtId="224" formatCode="_-* #,##0.0\ _г_р_н_._-;\-* #,##0.0\ _г_р_н_._-;_-* &quot;-&quot;??\ _г_р_н_._-;_-@_-"/>
    <numFmt numFmtId="225" formatCode="_-* #,##0\ _г_р_н_._-;\-* #,##0\ _г_р_н_._-;_-* &quot;-&quot;??\ _г_р_н_._-;_-@_-"/>
  </numFmts>
  <fonts count="25">
    <font>
      <sz val="10"/>
      <color indexed="8"/>
      <name val="MS Sans Serif"/>
      <family val="0"/>
    </font>
    <font>
      <b/>
      <sz val="13.95"/>
      <color indexed="8"/>
      <name val="Times New Roman"/>
      <family val="0"/>
    </font>
    <font>
      <sz val="7.95"/>
      <color indexed="8"/>
      <name val="Times New Roman"/>
      <family val="0"/>
    </font>
    <font>
      <sz val="10"/>
      <color indexed="8"/>
      <name val="Courier"/>
      <family val="0"/>
    </font>
    <font>
      <b/>
      <sz val="10"/>
      <color indexed="8"/>
      <name val="Courier"/>
      <family val="0"/>
    </font>
    <font>
      <i/>
      <sz val="10"/>
      <color indexed="8"/>
      <name val="Courier"/>
      <family val="0"/>
    </font>
    <font>
      <sz val="12"/>
      <name val="UkrainianPragmatica"/>
      <family val="0"/>
    </font>
    <font>
      <sz val="10"/>
      <name val="Arial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0"/>
      <name val="Arial Cyr"/>
      <family val="0"/>
    </font>
    <font>
      <sz val="8"/>
      <name val="MS Sans Serif"/>
      <family val="0"/>
    </font>
    <font>
      <sz val="10"/>
      <name val="MS Sans Serif"/>
      <family val="0"/>
    </font>
    <font>
      <sz val="7.95"/>
      <name val="Times New Roman"/>
      <family val="0"/>
    </font>
    <font>
      <sz val="8"/>
      <name val="Times New Roman"/>
      <family val="1"/>
    </font>
    <font>
      <sz val="8.15"/>
      <name val="Times New Roman"/>
      <family val="0"/>
    </font>
    <font>
      <sz val="8.05"/>
      <name val="Times New Roman"/>
      <family val="0"/>
    </font>
    <font>
      <sz val="7.9"/>
      <name val="Times New Roman"/>
      <family val="0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4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1">
      <alignment/>
      <protection locked="0"/>
    </xf>
    <xf numFmtId="4" fontId="3" fillId="0" borderId="0">
      <alignment/>
      <protection locked="0"/>
    </xf>
    <xf numFmtId="209" fontId="3" fillId="0" borderId="0">
      <alignment/>
      <protection locked="0"/>
    </xf>
    <xf numFmtId="4" fontId="3" fillId="0" borderId="0">
      <alignment/>
      <protection locked="0"/>
    </xf>
    <xf numFmtId="209" fontId="3" fillId="0" borderId="0">
      <alignment/>
      <protection locked="0"/>
    </xf>
    <xf numFmtId="208" fontId="3" fillId="0" borderId="0">
      <alignment/>
      <protection locked="0"/>
    </xf>
    <xf numFmtId="0" fontId="3" fillId="0" borderId="0">
      <alignment/>
      <protection locked="0"/>
    </xf>
    <xf numFmtId="211" fontId="4" fillId="0" borderId="0">
      <alignment/>
      <protection locked="0"/>
    </xf>
    <xf numFmtId="211" fontId="4" fillId="0" borderId="0">
      <alignment/>
      <protection locked="0"/>
    </xf>
    <xf numFmtId="211" fontId="3" fillId="0" borderId="1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5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7" fillId="0" borderId="0">
      <alignment/>
      <protection/>
    </xf>
    <xf numFmtId="0" fontId="8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1" fillId="0" borderId="0" applyFont="0" applyFill="0" applyBorder="0" applyAlignment="0" applyProtection="0"/>
    <xf numFmtId="41" fontId="10" fillId="0" borderId="0" applyFont="0" applyFill="0" applyBorder="0" applyAlignment="0" applyProtection="0"/>
    <xf numFmtId="207" fontId="6" fillId="0" borderId="0" applyFon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210" fontId="3" fillId="0" borderId="0">
      <alignment/>
      <protection locked="0"/>
    </xf>
  </cellStyleXfs>
  <cellXfs count="60">
    <xf numFmtId="0" fontId="0" fillId="0" borderId="0" xfId="0" applyNumberFormat="1" applyFill="1" applyBorder="1" applyAlignment="1" applyProtection="1">
      <alignment/>
      <protection/>
    </xf>
    <xf numFmtId="0" fontId="1" fillId="0" borderId="0" xfId="0" applyFont="1" applyAlignment="1">
      <alignment horizontal="left" vertical="center"/>
    </xf>
    <xf numFmtId="0" fontId="12" fillId="0" borderId="0" xfId="0" applyNumberFormat="1" applyFont="1" applyFill="1" applyBorder="1" applyAlignment="1" applyProtection="1">
      <alignment/>
      <protection/>
    </xf>
    <xf numFmtId="0" fontId="1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0" fillId="0" borderId="5" xfId="0" applyNumberFormat="1" applyFill="1" applyBorder="1" applyAlignment="1" applyProtection="1">
      <alignment/>
      <protection/>
    </xf>
    <xf numFmtId="0" fontId="13" fillId="0" borderId="2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 wrapText="1"/>
    </xf>
    <xf numFmtId="0" fontId="12" fillId="0" borderId="7" xfId="0" applyNumberFormat="1" applyFont="1" applyFill="1" applyBorder="1" applyAlignment="1" applyProtection="1">
      <alignment/>
      <protection/>
    </xf>
    <xf numFmtId="0" fontId="13" fillId="0" borderId="6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2" fillId="0" borderId="10" xfId="0" applyNumberFormat="1" applyFont="1" applyFill="1" applyBorder="1" applyAlignment="1" applyProtection="1">
      <alignment/>
      <protection/>
    </xf>
    <xf numFmtId="0" fontId="12" fillId="0" borderId="11" xfId="0" applyNumberFormat="1" applyFont="1" applyFill="1" applyBorder="1" applyAlignment="1" applyProtection="1">
      <alignment/>
      <protection/>
    </xf>
    <xf numFmtId="0" fontId="13" fillId="0" borderId="10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4" fillId="0" borderId="2" xfId="0" applyNumberFormat="1" applyFont="1" applyFill="1" applyBorder="1" applyAlignment="1" applyProtection="1">
      <alignment horizontal="center"/>
      <protection/>
    </xf>
    <xf numFmtId="0" fontId="14" fillId="0" borderId="3" xfId="0" applyNumberFormat="1" applyFont="1" applyFill="1" applyBorder="1" applyAlignment="1" applyProtection="1">
      <alignment horizontal="center"/>
      <protection/>
    </xf>
    <xf numFmtId="0" fontId="14" fillId="0" borderId="4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ill="1" applyBorder="1" applyAlignment="1" applyProtection="1">
      <alignment/>
      <protection/>
    </xf>
    <xf numFmtId="0" fontId="13" fillId="0" borderId="13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2" fillId="0" borderId="13" xfId="0" applyNumberFormat="1" applyFont="1" applyFill="1" applyBorder="1" applyAlignment="1" applyProtection="1">
      <alignment/>
      <protection/>
    </xf>
    <xf numFmtId="0" fontId="12" fillId="0" borderId="10" xfId="0" applyNumberFormat="1" applyFont="1" applyFill="1" applyBorder="1" applyAlignment="1" applyProtection="1">
      <alignment/>
      <protection/>
    </xf>
    <xf numFmtId="0" fontId="15" fillId="0" borderId="14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2" fillId="0" borderId="0" xfId="0" applyAlignment="1">
      <alignment/>
    </xf>
    <xf numFmtId="3" fontId="16" fillId="0" borderId="0" xfId="0" applyFont="1" applyAlignment="1">
      <alignment horizontal="right" vertical="center"/>
    </xf>
    <xf numFmtId="188" fontId="16" fillId="0" borderId="0" xfId="0" applyNumberFormat="1" applyFont="1" applyAlignment="1">
      <alignment horizontal="right" vertical="center"/>
    </xf>
    <xf numFmtId="3" fontId="14" fillId="0" borderId="0" xfId="0" applyNumberFormat="1" applyFont="1" applyFill="1" applyBorder="1" applyAlignment="1" applyProtection="1">
      <alignment horizontal="right" vertical="top"/>
      <protection/>
    </xf>
    <xf numFmtId="180" fontId="13" fillId="0" borderId="0" xfId="0" applyFont="1" applyAlignment="1">
      <alignment horizontal="right" vertical="top"/>
    </xf>
    <xf numFmtId="3" fontId="13" fillId="0" borderId="0" xfId="0" applyFont="1" applyAlignment="1">
      <alignment horizontal="right" vertical="top"/>
    </xf>
    <xf numFmtId="3" fontId="17" fillId="0" borderId="0" xfId="0" applyFont="1" applyAlignment="1">
      <alignment horizontal="right" vertical="center"/>
    </xf>
    <xf numFmtId="187" fontId="14" fillId="0" borderId="0" xfId="0" applyNumberFormat="1" applyFont="1" applyFill="1" applyBorder="1" applyAlignment="1" applyProtection="1">
      <alignment horizontal="right" vertical="top"/>
      <protection/>
    </xf>
    <xf numFmtId="0" fontId="2" fillId="0" borderId="0" xfId="0" applyFont="1" applyAlignment="1">
      <alignment/>
    </xf>
    <xf numFmtId="0" fontId="18" fillId="0" borderId="0" xfId="0" applyFont="1" applyAlignment="1">
      <alignment/>
    </xf>
    <xf numFmtId="3" fontId="19" fillId="0" borderId="0" xfId="0" applyFont="1" applyAlignment="1">
      <alignment horizontal="right"/>
    </xf>
    <xf numFmtId="187" fontId="20" fillId="0" borderId="0" xfId="0" applyNumberFormat="1" applyFont="1" applyFill="1" applyBorder="1" applyAlignment="1" applyProtection="1">
      <alignment horizontal="right"/>
      <protection/>
    </xf>
    <xf numFmtId="180" fontId="21" fillId="0" borderId="0" xfId="0" applyFont="1" applyAlignment="1">
      <alignment horizontal="right"/>
    </xf>
    <xf numFmtId="3" fontId="16" fillId="0" borderId="0" xfId="0" applyFont="1" applyAlignment="1">
      <alignment horizontal="right"/>
    </xf>
    <xf numFmtId="3" fontId="17" fillId="0" borderId="0" xfId="0" applyFont="1" applyAlignment="1">
      <alignment horizontal="right"/>
    </xf>
    <xf numFmtId="187" fontId="14" fillId="0" borderId="0" xfId="0" applyNumberFormat="1" applyFont="1" applyFill="1" applyBorder="1" applyAlignment="1" applyProtection="1">
      <alignment horizontal="right"/>
      <protection/>
    </xf>
    <xf numFmtId="3" fontId="14" fillId="0" borderId="0" xfId="0" applyNumberFormat="1" applyFont="1" applyFill="1" applyBorder="1" applyAlignment="1" applyProtection="1">
      <alignment horizontal="right"/>
      <protection/>
    </xf>
    <xf numFmtId="180" fontId="13" fillId="0" borderId="0" xfId="0" applyFont="1" applyAlignment="1">
      <alignment horizontal="right"/>
    </xf>
    <xf numFmtId="3" fontId="13" fillId="0" borderId="0" xfId="0" applyFont="1" applyAlignment="1">
      <alignment horizontal="right"/>
    </xf>
    <xf numFmtId="0" fontId="18" fillId="0" borderId="0" xfId="0" applyFont="1" applyAlignment="1">
      <alignment horizontal="left"/>
    </xf>
    <xf numFmtId="0" fontId="22" fillId="0" borderId="0" xfId="0" applyNumberFormat="1" applyFont="1" applyFill="1" applyBorder="1" applyAlignment="1" applyProtection="1">
      <alignment/>
      <protection/>
    </xf>
    <xf numFmtId="3" fontId="23" fillId="0" borderId="0" xfId="0" applyNumberFormat="1" applyFont="1" applyFill="1" applyBorder="1" applyAlignment="1" applyProtection="1">
      <alignment/>
      <protection/>
    </xf>
    <xf numFmtId="188" fontId="23" fillId="0" borderId="0" xfId="0" applyNumberFormat="1" applyFont="1" applyFill="1" applyBorder="1" applyAlignment="1" applyProtection="1">
      <alignment/>
      <protection/>
    </xf>
    <xf numFmtId="3" fontId="17" fillId="0" borderId="0" xfId="0" applyNumberFormat="1" applyFont="1" applyFill="1" applyBorder="1" applyAlignment="1" applyProtection="1">
      <alignment horizontal="right" vertical="center"/>
      <protection/>
    </xf>
    <xf numFmtId="188" fontId="17" fillId="0" borderId="0" xfId="0" applyNumberFormat="1" applyFont="1" applyFill="1" applyBorder="1" applyAlignment="1" applyProtection="1">
      <alignment horizontal="right" vertical="center"/>
      <protection/>
    </xf>
    <xf numFmtId="3" fontId="13" fillId="0" borderId="0" xfId="0" applyFont="1" applyAlignment="1">
      <alignment horizontal="center" vertical="center"/>
    </xf>
    <xf numFmtId="3" fontId="24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/>
      <protection/>
    </xf>
  </cellXfs>
  <cellStyles count="30">
    <cellStyle name="Normal" xfId="0"/>
    <cellStyle name="’ћѓћ‚›‰" xfId="15"/>
    <cellStyle name="”€ќђќ‘ћ‚›‰" xfId="16"/>
    <cellStyle name="”€љ‘€ђћ‚ђќќ›‰" xfId="17"/>
    <cellStyle name="”ќђќ‘ћ‚›‰" xfId="18"/>
    <cellStyle name="”љ‘ђћ‚ђќќ›‰" xfId="19"/>
    <cellStyle name="„…ќ…†ќ›‰" xfId="20"/>
    <cellStyle name="„ђ’ђ" xfId="21"/>
    <cellStyle name="‡ђѓћ‹ћ‚ћљ1" xfId="22"/>
    <cellStyle name="‡ђѓћ‹ћ‚ћљ2" xfId="23"/>
    <cellStyle name="€’ћѓћ‚›‰" xfId="24"/>
    <cellStyle name="F2" xfId="25"/>
    <cellStyle name="F3" xfId="26"/>
    <cellStyle name="F4" xfId="27"/>
    <cellStyle name="F5" xfId="28"/>
    <cellStyle name="F6" xfId="29"/>
    <cellStyle name="F7" xfId="30"/>
    <cellStyle name="F8" xfId="31"/>
    <cellStyle name="Iau?iue_atacln 1998 di eern." xfId="32"/>
    <cellStyle name="Normal_Доходи" xfId="33"/>
    <cellStyle name="Hyperlink" xfId="34"/>
    <cellStyle name="Currency" xfId="35"/>
    <cellStyle name="Currency [0]" xfId="36"/>
    <cellStyle name="Followed Hyperlink" xfId="37"/>
    <cellStyle name="Percent" xfId="38"/>
    <cellStyle name="Тысячи [0]_Розподіл (2)" xfId="39"/>
    <cellStyle name="Тысячи_бюджет 1998 по клас." xfId="40"/>
    <cellStyle name="Comma" xfId="41"/>
    <cellStyle name="Comma [0]" xfId="42"/>
    <cellStyle name="Џђћ–…ќ’ќ›‰" xfId="4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CCDATA\PLAN\&#1044;&#1051;&#1071;%20&#1059;&#1055;&#1056;_&#1042;&#1055;\01_04_2008\&#1053;&#1072;&#1076;&#1093;_01_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2;&#1054;&#1048;%20&#1044;&#1054;&#1050;&#1059;&#1052;&#1045;&#1053;&#1058;&#1067;_&#1044;\&#1055;&#1054;%20&#1044;&#1053;&#1071;&#1061;\&#1085;&#1072;&#1076;&#1093;_27071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5;&#1040;&#1055;&#1050;&#1040;%20&#1044;&#1051;&#1071;%20&#1057;&#1042;&#1054;&#1048;&#1061;\IRINA\AN_06_10(&#1087;&#1086;%20&#1076;&#1085;&#1103;&#109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27.07.2012</v>
          </cell>
        </row>
        <row r="6">
          <cell r="G6" t="str">
            <v>Фактично надійшло на 27.07.2012</v>
          </cell>
        </row>
        <row r="8">
          <cell r="D8" t="str">
            <v>липень</v>
          </cell>
          <cell r="H8" t="str">
            <v>за липень</v>
          </cell>
          <cell r="I8" t="str">
            <v>за липень</v>
          </cell>
          <cell r="K8" t="str">
            <v>за 7 місяців</v>
          </cell>
        </row>
        <row r="9">
          <cell r="B9" t="str">
            <v> рік </v>
          </cell>
          <cell r="C9" t="str">
            <v>7 міс.   </v>
          </cell>
        </row>
        <row r="10">
          <cell r="B10">
            <v>840329600</v>
          </cell>
          <cell r="C10">
            <v>448226240</v>
          </cell>
          <cell r="D10">
            <v>66486860</v>
          </cell>
          <cell r="G10">
            <v>463592717.85</v>
          </cell>
          <cell r="H10">
            <v>61424925.92000002</v>
          </cell>
          <cell r="I10">
            <v>92.38656468360819</v>
          </cell>
          <cell r="J10">
            <v>-5061934.079999983</v>
          </cell>
          <cell r="K10">
            <v>103.42828609275531</v>
          </cell>
          <cell r="L10">
            <v>15366477.850000024</v>
          </cell>
        </row>
        <row r="11">
          <cell r="B11">
            <v>1702276100</v>
          </cell>
          <cell r="C11">
            <v>913795100</v>
          </cell>
          <cell r="D11">
            <v>147077600</v>
          </cell>
          <cell r="G11">
            <v>924767813.94</v>
          </cell>
          <cell r="H11">
            <v>119617805.6500001</v>
          </cell>
          <cell r="I11">
            <v>81.32972366288278</v>
          </cell>
          <cell r="J11">
            <v>-27459794.349999905</v>
          </cell>
          <cell r="K11">
            <v>101.20078493964348</v>
          </cell>
          <cell r="L11">
            <v>10972713.940000057</v>
          </cell>
        </row>
        <row r="12">
          <cell r="B12">
            <v>136403523</v>
          </cell>
          <cell r="C12">
            <v>72204828</v>
          </cell>
          <cell r="D12">
            <v>12144080</v>
          </cell>
          <cell r="G12">
            <v>69328898.88</v>
          </cell>
          <cell r="H12">
            <v>9221618.539999992</v>
          </cell>
          <cell r="I12">
            <v>75.9350938070236</v>
          </cell>
          <cell r="J12">
            <v>-2922461.4600000083</v>
          </cell>
          <cell r="K12">
            <v>96.01698501379991</v>
          </cell>
          <cell r="L12">
            <v>-2875929.120000005</v>
          </cell>
        </row>
        <row r="13">
          <cell r="B13">
            <v>233112616</v>
          </cell>
          <cell r="C13">
            <v>138767724</v>
          </cell>
          <cell r="D13">
            <v>21705982</v>
          </cell>
          <cell r="G13">
            <v>135393848.5</v>
          </cell>
          <cell r="H13">
            <v>18227257.939999998</v>
          </cell>
          <cell r="I13">
            <v>83.97343156370441</v>
          </cell>
          <cell r="J13">
            <v>-3478724.0600000024</v>
          </cell>
          <cell r="K13">
            <v>97.56868859505111</v>
          </cell>
          <cell r="L13">
            <v>-3373875.5</v>
          </cell>
        </row>
        <row r="14">
          <cell r="B14">
            <v>142566500</v>
          </cell>
          <cell r="C14">
            <v>79059300</v>
          </cell>
          <cell r="D14">
            <v>12634000</v>
          </cell>
          <cell r="G14">
            <v>79128478.78</v>
          </cell>
          <cell r="H14">
            <v>10986312.650000006</v>
          </cell>
          <cell r="I14">
            <v>86.95830813677384</v>
          </cell>
          <cell r="J14">
            <v>-1647687.349999994</v>
          </cell>
          <cell r="K14">
            <v>100.08750239377278</v>
          </cell>
          <cell r="L14">
            <v>69178.78000000119</v>
          </cell>
        </row>
        <row r="15">
          <cell r="B15">
            <v>26568600</v>
          </cell>
          <cell r="C15">
            <v>13472010</v>
          </cell>
          <cell r="D15">
            <v>2307190</v>
          </cell>
          <cell r="G15">
            <v>13032271.39</v>
          </cell>
          <cell r="H15">
            <v>1745394.8500000015</v>
          </cell>
          <cell r="I15">
            <v>75.6502433696402</v>
          </cell>
          <cell r="J15">
            <v>-561795.1499999985</v>
          </cell>
          <cell r="K15">
            <v>96.73590941515037</v>
          </cell>
          <cell r="L15">
            <v>-439738.6099999994</v>
          </cell>
        </row>
        <row r="16">
          <cell r="B16">
            <v>21395195</v>
          </cell>
          <cell r="C16">
            <v>10833058</v>
          </cell>
          <cell r="D16">
            <v>1720179</v>
          </cell>
          <cell r="G16">
            <v>11542907.04</v>
          </cell>
          <cell r="H16">
            <v>1614693.1099999994</v>
          </cell>
          <cell r="I16">
            <v>93.8677376017263</v>
          </cell>
          <cell r="J16">
            <v>-105485.8900000006</v>
          </cell>
          <cell r="K16">
            <v>106.55261921426064</v>
          </cell>
          <cell r="L16">
            <v>709849.0399999991</v>
          </cell>
        </row>
        <row r="17">
          <cell r="B17">
            <v>85042555</v>
          </cell>
          <cell r="C17">
            <v>44126236</v>
          </cell>
          <cell r="D17">
            <v>6866688</v>
          </cell>
          <cell r="G17">
            <v>46384413.57</v>
          </cell>
          <cell r="H17">
            <v>6867710.910000004</v>
          </cell>
          <cell r="I17">
            <v>100.01489670129186</v>
          </cell>
          <cell r="J17">
            <v>1022.9100000038743</v>
          </cell>
          <cell r="K17">
            <v>105.11753952909105</v>
          </cell>
          <cell r="L17">
            <v>2258177.5700000003</v>
          </cell>
        </row>
        <row r="18">
          <cell r="B18">
            <v>7959275</v>
          </cell>
          <cell r="C18">
            <v>3732642</v>
          </cell>
          <cell r="D18">
            <v>659333</v>
          </cell>
          <cell r="G18">
            <v>4442746.81</v>
          </cell>
          <cell r="H18">
            <v>602959.4899999998</v>
          </cell>
          <cell r="I18">
            <v>91.4499183265512</v>
          </cell>
          <cell r="J18">
            <v>-56373.51000000024</v>
          </cell>
          <cell r="K18">
            <v>119.02418742542145</v>
          </cell>
          <cell r="L18">
            <v>710104.8099999996</v>
          </cell>
        </row>
        <row r="19">
          <cell r="B19">
            <v>16783206</v>
          </cell>
          <cell r="C19">
            <v>9041183</v>
          </cell>
          <cell r="D19">
            <v>2159841</v>
          </cell>
          <cell r="G19">
            <v>9673747.08</v>
          </cell>
          <cell r="H19">
            <v>1707683.38</v>
          </cell>
          <cell r="I19">
            <v>79.06523582059975</v>
          </cell>
          <cell r="J19">
            <v>-452157.6200000001</v>
          </cell>
          <cell r="K19">
            <v>106.99647468699615</v>
          </cell>
          <cell r="L19">
            <v>632564.0800000001</v>
          </cell>
        </row>
        <row r="20">
          <cell r="B20">
            <v>41695459</v>
          </cell>
          <cell r="C20">
            <v>20340210</v>
          </cell>
          <cell r="D20">
            <v>4071564</v>
          </cell>
          <cell r="G20">
            <v>21166189.28</v>
          </cell>
          <cell r="H20">
            <v>3019388.6400000006</v>
          </cell>
          <cell r="I20">
            <v>74.15795600904224</v>
          </cell>
          <cell r="J20">
            <v>-1052175.3599999994</v>
          </cell>
          <cell r="K20">
            <v>104.06081982437743</v>
          </cell>
          <cell r="L20">
            <v>825979.2800000012</v>
          </cell>
        </row>
        <row r="21">
          <cell r="B21">
            <v>26172154</v>
          </cell>
          <cell r="C21">
            <v>13153738</v>
          </cell>
          <cell r="D21">
            <v>2471462</v>
          </cell>
          <cell r="G21">
            <v>14163271.54</v>
          </cell>
          <cell r="H21">
            <v>2250547.26</v>
          </cell>
          <cell r="I21">
            <v>91.06137419875361</v>
          </cell>
          <cell r="J21">
            <v>-220914.74000000022</v>
          </cell>
          <cell r="K21">
            <v>107.6748794905296</v>
          </cell>
          <cell r="L21">
            <v>1009533.5399999991</v>
          </cell>
        </row>
        <row r="22">
          <cell r="B22">
            <v>36227307</v>
          </cell>
          <cell r="C22">
            <v>18410582</v>
          </cell>
          <cell r="D22">
            <v>2746124</v>
          </cell>
          <cell r="G22">
            <v>21508091.39</v>
          </cell>
          <cell r="H22">
            <v>2574563.1400000006</v>
          </cell>
          <cell r="I22">
            <v>93.75261787158922</v>
          </cell>
          <cell r="J22">
            <v>-171560.8599999994</v>
          </cell>
          <cell r="K22">
            <v>116.82461418112693</v>
          </cell>
          <cell r="L22">
            <v>3097509.3900000006</v>
          </cell>
        </row>
        <row r="23">
          <cell r="B23">
            <v>20529300</v>
          </cell>
          <cell r="C23">
            <v>10896374</v>
          </cell>
          <cell r="D23">
            <v>1692605</v>
          </cell>
          <cell r="G23">
            <v>11464619.85</v>
          </cell>
          <cell r="H23">
            <v>1327504.1099999994</v>
          </cell>
          <cell r="I23">
            <v>78.42964601900617</v>
          </cell>
          <cell r="J23">
            <v>-365100.8900000006</v>
          </cell>
          <cell r="K23">
            <v>105.21499950350454</v>
          </cell>
          <cell r="L23">
            <v>568245.8499999996</v>
          </cell>
        </row>
        <row r="24">
          <cell r="B24">
            <v>20720239</v>
          </cell>
          <cell r="C24">
            <v>8707679</v>
          </cell>
          <cell r="D24">
            <v>1251378</v>
          </cell>
          <cell r="G24">
            <v>10770022.98</v>
          </cell>
          <cell r="H24">
            <v>1693709.5600000005</v>
          </cell>
          <cell r="I24">
            <v>135.34755765244398</v>
          </cell>
          <cell r="J24">
            <v>442331.5600000005</v>
          </cell>
          <cell r="K24">
            <v>123.68419851030339</v>
          </cell>
          <cell r="L24">
            <v>2062343.9800000004</v>
          </cell>
        </row>
        <row r="25">
          <cell r="B25">
            <v>27450300</v>
          </cell>
          <cell r="C25">
            <v>13653682</v>
          </cell>
          <cell r="D25">
            <v>2149275</v>
          </cell>
          <cell r="G25">
            <v>15654046.13</v>
          </cell>
          <cell r="H25">
            <v>2496914.4700000007</v>
          </cell>
          <cell r="I25">
            <v>116.17473194449295</v>
          </cell>
          <cell r="J25">
            <v>347639.47000000067</v>
          </cell>
          <cell r="K25">
            <v>114.65073033047058</v>
          </cell>
          <cell r="L25">
            <v>2000364.1300000008</v>
          </cell>
        </row>
        <row r="26">
          <cell r="B26">
            <v>18380690</v>
          </cell>
          <cell r="C26">
            <v>9235104</v>
          </cell>
          <cell r="D26">
            <v>1899374</v>
          </cell>
          <cell r="G26">
            <v>9930134.35</v>
          </cell>
          <cell r="H26">
            <v>1666199.1799999997</v>
          </cell>
          <cell r="I26">
            <v>87.7235963006759</v>
          </cell>
          <cell r="J26">
            <v>-233174.8200000003</v>
          </cell>
          <cell r="K26">
            <v>107.52596126692238</v>
          </cell>
          <cell r="L26">
            <v>695030.3499999996</v>
          </cell>
        </row>
        <row r="27">
          <cell r="B27">
            <v>15101953</v>
          </cell>
          <cell r="C27">
            <v>7250118</v>
          </cell>
          <cell r="D27">
            <v>1569624</v>
          </cell>
          <cell r="G27">
            <v>7909949.21</v>
          </cell>
          <cell r="H27">
            <v>1576874.8499999996</v>
          </cell>
          <cell r="I27">
            <v>100.46194821180102</v>
          </cell>
          <cell r="J27">
            <v>7250.8499999996275</v>
          </cell>
          <cell r="K27">
            <v>109.10097201176588</v>
          </cell>
          <cell r="L27">
            <v>659831.21</v>
          </cell>
        </row>
        <row r="28">
          <cell r="B28">
            <v>30060410</v>
          </cell>
          <cell r="C28">
            <v>14710072</v>
          </cell>
          <cell r="D28">
            <v>2344296</v>
          </cell>
          <cell r="G28">
            <v>15566023.97</v>
          </cell>
          <cell r="H28">
            <v>1872903.1500000004</v>
          </cell>
          <cell r="I28">
            <v>79.89192277766973</v>
          </cell>
          <cell r="J28">
            <v>-471392.8499999996</v>
          </cell>
          <cell r="K28">
            <v>105.81881563869979</v>
          </cell>
          <cell r="L28">
            <v>855951.9700000007</v>
          </cell>
        </row>
        <row r="29">
          <cell r="B29">
            <v>52087142</v>
          </cell>
          <cell r="C29">
            <v>26603956</v>
          </cell>
          <cell r="D29">
            <v>4376784</v>
          </cell>
          <cell r="G29">
            <v>30539759.37</v>
          </cell>
          <cell r="H29">
            <v>4251179.93</v>
          </cell>
          <cell r="I29">
            <v>97.13022004284424</v>
          </cell>
          <cell r="J29">
            <v>-125604.0700000003</v>
          </cell>
          <cell r="K29">
            <v>114.79405307240773</v>
          </cell>
          <cell r="L29">
            <v>3935803.370000001</v>
          </cell>
        </row>
        <row r="30">
          <cell r="B30">
            <v>23401722</v>
          </cell>
          <cell r="C30">
            <v>11784656</v>
          </cell>
          <cell r="D30">
            <v>2793745</v>
          </cell>
          <cell r="G30">
            <v>12440467.78</v>
          </cell>
          <cell r="H30">
            <v>1914388.9900000002</v>
          </cell>
          <cell r="I30">
            <v>68.52411333174646</v>
          </cell>
          <cell r="J30">
            <v>-879356.0099999998</v>
          </cell>
          <cell r="K30">
            <v>105.56496328785498</v>
          </cell>
          <cell r="L30">
            <v>655811.7799999993</v>
          </cell>
        </row>
        <row r="31">
          <cell r="B31">
            <v>25557891</v>
          </cell>
          <cell r="C31">
            <v>12333742</v>
          </cell>
          <cell r="D31">
            <v>2442027</v>
          </cell>
          <cell r="G31">
            <v>12820193.18</v>
          </cell>
          <cell r="H31">
            <v>1986786.3499999996</v>
          </cell>
          <cell r="I31">
            <v>81.35808285493975</v>
          </cell>
          <cell r="J31">
            <v>-455240.6500000004</v>
          </cell>
          <cell r="K31">
            <v>103.9440680695283</v>
          </cell>
          <cell r="L31">
            <v>486451.1799999997</v>
          </cell>
        </row>
        <row r="32">
          <cell r="B32">
            <v>8291731</v>
          </cell>
          <cell r="C32">
            <v>3841744</v>
          </cell>
          <cell r="D32">
            <v>708259</v>
          </cell>
          <cell r="G32">
            <v>4443713.43</v>
          </cell>
          <cell r="H32">
            <v>628525.5099999998</v>
          </cell>
          <cell r="I32">
            <v>88.7423259005533</v>
          </cell>
          <cell r="J32">
            <v>-79733.49000000022</v>
          </cell>
          <cell r="K32">
            <v>115.66917082450053</v>
          </cell>
          <cell r="L32">
            <v>601969.4299999997</v>
          </cell>
        </row>
        <row r="33">
          <cell r="B33">
            <v>20370959</v>
          </cell>
          <cell r="C33">
            <v>11224176</v>
          </cell>
          <cell r="D33">
            <v>3123055</v>
          </cell>
          <cell r="G33">
            <v>12211993.06</v>
          </cell>
          <cell r="H33">
            <v>1573501.6799999997</v>
          </cell>
          <cell r="I33">
            <v>50.38341239587518</v>
          </cell>
          <cell r="J33">
            <v>-1549553.3200000003</v>
          </cell>
          <cell r="K33">
            <v>108.80079802740086</v>
          </cell>
          <cell r="L33">
            <v>987817.0600000005</v>
          </cell>
        </row>
        <row r="34">
          <cell r="B34">
            <v>14699050</v>
          </cell>
          <cell r="C34">
            <v>7111964</v>
          </cell>
          <cell r="D34">
            <v>1181221</v>
          </cell>
          <cell r="G34">
            <v>8940023.95</v>
          </cell>
          <cell r="H34">
            <v>1544899.1799999997</v>
          </cell>
          <cell r="I34">
            <v>130.7883266552152</v>
          </cell>
          <cell r="J34">
            <v>363678.1799999997</v>
          </cell>
          <cell r="K34">
            <v>125.70401017215495</v>
          </cell>
          <cell r="L34">
            <v>1828059.9499999993</v>
          </cell>
        </row>
        <row r="35">
          <cell r="B35">
            <v>36730160</v>
          </cell>
          <cell r="C35">
            <v>17925432</v>
          </cell>
          <cell r="D35">
            <v>3419583</v>
          </cell>
          <cell r="G35">
            <v>18975545.75</v>
          </cell>
          <cell r="H35">
            <v>2851514.4499999993</v>
          </cell>
          <cell r="I35">
            <v>83.38778295482224</v>
          </cell>
          <cell r="J35">
            <v>-568068.5500000007</v>
          </cell>
          <cell r="K35">
            <v>105.85823398844725</v>
          </cell>
          <cell r="L35">
            <v>1050113.75</v>
          </cell>
        </row>
        <row r="36">
          <cell r="B36">
            <v>3629913637</v>
          </cell>
          <cell r="C36">
            <v>1940441550</v>
          </cell>
          <cell r="D36">
            <v>312002129</v>
          </cell>
          <cell r="G36">
            <v>1985791889.06</v>
          </cell>
          <cell r="H36">
            <v>265245762.8900001</v>
          </cell>
          <cell r="I36">
            <v>85.01408748079412</v>
          </cell>
          <cell r="J36">
            <v>-46756366.10999988</v>
          </cell>
          <cell r="K36">
            <v>102.33711440883133</v>
          </cell>
          <cell r="L36">
            <v>45350339.06000009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11117"/>
  <dimension ref="A2:J43"/>
  <sheetViews>
    <sheetView tabSelected="1" workbookViewId="0" topLeftCell="A1">
      <pane xSplit="1" ySplit="9" topLeftCell="B10" activePane="bottomRight" state="frozen"/>
      <selection pane="topLeft" activeCell="A35" sqref="A35"/>
      <selection pane="topRight" activeCell="A35" sqref="A35"/>
      <selection pane="bottomLeft" activeCell="A35" sqref="A35"/>
      <selection pane="bottomRight" activeCell="G26" sqref="G26"/>
    </sheetView>
  </sheetViews>
  <sheetFormatPr defaultColWidth="9.140625" defaultRowHeight="12.75"/>
  <cols>
    <col min="1" max="1" width="28.57421875" style="0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0" customWidth="1"/>
  </cols>
  <sheetData>
    <row r="2" spans="1:10" ht="18.75">
      <c r="A2" s="1" t="str">
        <f>'[5]вспомогат'!A2</f>
        <v>Щоденний моніторинг виконання за помісячним розписом доходів станом на 27.07.2012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3" t="s">
        <v>0</v>
      </c>
    </row>
    <row r="5" spans="1:10" ht="12.75">
      <c r="A5" s="4" t="s">
        <v>1</v>
      </c>
      <c r="B5" s="5" t="s">
        <v>2</v>
      </c>
      <c r="C5" s="6"/>
      <c r="D5" s="6"/>
      <c r="E5" s="6"/>
      <c r="F5" s="6"/>
      <c r="G5" s="6"/>
      <c r="H5" s="6"/>
      <c r="I5" s="6"/>
      <c r="J5" s="6"/>
    </row>
    <row r="6" spans="1:10" ht="12.75" customHeight="1">
      <c r="A6" s="7"/>
      <c r="B6" s="8" t="s">
        <v>3</v>
      </c>
      <c r="C6" s="9" t="s">
        <v>3</v>
      </c>
      <c r="D6" s="8" t="s">
        <v>4</v>
      </c>
      <c r="E6" s="10" t="str">
        <f>'[5]вспомогат'!G6</f>
        <v>Фактично надійшло на 27.07.2012</v>
      </c>
      <c r="F6" s="11"/>
      <c r="G6" s="12" t="s">
        <v>5</v>
      </c>
      <c r="H6" s="13"/>
      <c r="I6" s="13"/>
      <c r="J6" s="13"/>
    </row>
    <row r="7" spans="1:10" ht="12.75">
      <c r="A7" s="7"/>
      <c r="B7" s="14" t="s">
        <v>6</v>
      </c>
      <c r="C7" s="15" t="s">
        <v>6</v>
      </c>
      <c r="D7" s="14" t="s">
        <v>7</v>
      </c>
      <c r="E7" s="16"/>
      <c r="F7" s="17"/>
      <c r="G7" s="18" t="s">
        <v>8</v>
      </c>
      <c r="H7" s="19"/>
      <c r="I7" s="19"/>
      <c r="J7" s="19"/>
    </row>
    <row r="8" spans="1:10" ht="12.75">
      <c r="A8" s="7"/>
      <c r="B8" s="14" t="s">
        <v>9</v>
      </c>
      <c r="C8" s="15" t="s">
        <v>7</v>
      </c>
      <c r="D8" s="14" t="str">
        <f>'[5]вспомогат'!D8</f>
        <v>липень</v>
      </c>
      <c r="E8" s="20" t="s">
        <v>10</v>
      </c>
      <c r="F8" s="21" t="str">
        <f>'[5]вспомогат'!H8</f>
        <v>за липень</v>
      </c>
      <c r="G8" s="22" t="str">
        <f>'[5]вспомогат'!I8</f>
        <v>за липень</v>
      </c>
      <c r="H8" s="23"/>
      <c r="I8" s="22" t="str">
        <f>'[5]вспомогат'!K8</f>
        <v>за 7 місяців</v>
      </c>
      <c r="J8" s="23"/>
    </row>
    <row r="9" spans="1:10" ht="12.75">
      <c r="A9" s="24"/>
      <c r="B9" s="25" t="str">
        <f>'[5]вспомогат'!B9</f>
        <v> рік </v>
      </c>
      <c r="C9" s="26" t="str">
        <f>'[5]вспомогат'!C9</f>
        <v>7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'[5]вспомогат'!B10</f>
        <v>840329600</v>
      </c>
      <c r="C10" s="33">
        <f>'[5]вспомогат'!C10</f>
        <v>448226240</v>
      </c>
      <c r="D10" s="33">
        <f>'[5]вспомогат'!D10</f>
        <v>66486860</v>
      </c>
      <c r="E10" s="33">
        <f>'[5]вспомогат'!G10</f>
        <v>463592717.85</v>
      </c>
      <c r="F10" s="33">
        <f>'[5]вспомогат'!H10</f>
        <v>61424925.92000002</v>
      </c>
      <c r="G10" s="34">
        <f>'[5]вспомогат'!I10</f>
        <v>92.38656468360819</v>
      </c>
      <c r="H10" s="35">
        <f>'[5]вспомогат'!J10</f>
        <v>-5061934.079999983</v>
      </c>
      <c r="I10" s="36">
        <f>'[5]вспомогат'!K10</f>
        <v>103.42828609275531</v>
      </c>
      <c r="J10" s="37">
        <f>'[5]вспомогат'!L10</f>
        <v>15366477.850000024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'[5]вспомогат'!B11</f>
        <v>1702276100</v>
      </c>
      <c r="C12" s="33">
        <f>'[5]вспомогат'!C11</f>
        <v>913795100</v>
      </c>
      <c r="D12" s="38">
        <f>'[5]вспомогат'!D11</f>
        <v>147077600</v>
      </c>
      <c r="E12" s="33">
        <f>'[5]вспомогат'!G11</f>
        <v>924767813.94</v>
      </c>
      <c r="F12" s="38">
        <f>'[5]вспомогат'!H11</f>
        <v>119617805.6500001</v>
      </c>
      <c r="G12" s="39">
        <f>'[5]вспомогат'!I11</f>
        <v>81.32972366288278</v>
      </c>
      <c r="H12" s="35">
        <f>'[5]вспомогат'!J11</f>
        <v>-27459794.349999905</v>
      </c>
      <c r="I12" s="36">
        <f>'[5]вспомогат'!K11</f>
        <v>101.20078493964348</v>
      </c>
      <c r="J12" s="37">
        <f>'[5]вспомогат'!L11</f>
        <v>10972713.940000057</v>
      </c>
    </row>
    <row r="13" spans="1:10" ht="12.75">
      <c r="A13" s="32" t="s">
        <v>15</v>
      </c>
      <c r="B13" s="33">
        <f>'[5]вспомогат'!B12</f>
        <v>136403523</v>
      </c>
      <c r="C13" s="33">
        <f>'[5]вспомогат'!C12</f>
        <v>72204828</v>
      </c>
      <c r="D13" s="38">
        <f>'[5]вспомогат'!D12</f>
        <v>12144080</v>
      </c>
      <c r="E13" s="33">
        <f>'[5]вспомогат'!G12</f>
        <v>69328898.88</v>
      </c>
      <c r="F13" s="38">
        <f>'[5]вспомогат'!H12</f>
        <v>9221618.539999992</v>
      </c>
      <c r="G13" s="39">
        <f>'[5]вспомогат'!I12</f>
        <v>75.9350938070236</v>
      </c>
      <c r="H13" s="35">
        <f>'[5]вспомогат'!J12</f>
        <v>-2922461.4600000083</v>
      </c>
      <c r="I13" s="36">
        <f>'[5]вспомогат'!K12</f>
        <v>96.01698501379991</v>
      </c>
      <c r="J13" s="37">
        <f>'[5]вспомогат'!L12</f>
        <v>-2875929.120000005</v>
      </c>
    </row>
    <row r="14" spans="1:10" ht="12.75">
      <c r="A14" s="40" t="s">
        <v>16</v>
      </c>
      <c r="B14" s="33">
        <f>'[5]вспомогат'!B13</f>
        <v>233112616</v>
      </c>
      <c r="C14" s="33">
        <f>'[5]вспомогат'!C13</f>
        <v>138767724</v>
      </c>
      <c r="D14" s="38">
        <f>'[5]вспомогат'!D13</f>
        <v>21705982</v>
      </c>
      <c r="E14" s="33">
        <f>'[5]вспомогат'!G13</f>
        <v>135393848.5</v>
      </c>
      <c r="F14" s="38">
        <f>'[5]вспомогат'!H13</f>
        <v>18227257.939999998</v>
      </c>
      <c r="G14" s="39">
        <f>'[5]вспомогат'!I13</f>
        <v>83.97343156370441</v>
      </c>
      <c r="H14" s="35">
        <f>'[5]вспомогат'!J13</f>
        <v>-3478724.0600000024</v>
      </c>
      <c r="I14" s="36">
        <f>'[5]вспомогат'!K13</f>
        <v>97.56868859505111</v>
      </c>
      <c r="J14" s="37">
        <f>'[5]вспомогат'!L13</f>
        <v>-3373875.5</v>
      </c>
    </row>
    <row r="15" spans="1:10" ht="12.75">
      <c r="A15" s="32" t="s">
        <v>17</v>
      </c>
      <c r="B15" s="33">
        <f>'[5]вспомогат'!B14</f>
        <v>142566500</v>
      </c>
      <c r="C15" s="33">
        <f>'[5]вспомогат'!C14</f>
        <v>79059300</v>
      </c>
      <c r="D15" s="38">
        <f>'[5]вспомогат'!D14</f>
        <v>12634000</v>
      </c>
      <c r="E15" s="33">
        <f>'[5]вспомогат'!G14</f>
        <v>79128478.78</v>
      </c>
      <c r="F15" s="38">
        <f>'[5]вспомогат'!H14</f>
        <v>10986312.650000006</v>
      </c>
      <c r="G15" s="39">
        <f>'[5]вспомогат'!I14</f>
        <v>86.95830813677384</v>
      </c>
      <c r="H15" s="35">
        <f>'[5]вспомогат'!J14</f>
        <v>-1647687.349999994</v>
      </c>
      <c r="I15" s="36">
        <f>'[5]вспомогат'!K14</f>
        <v>100.08750239377278</v>
      </c>
      <c r="J15" s="37">
        <f>'[5]вспомогат'!L14</f>
        <v>69178.78000000119</v>
      </c>
    </row>
    <row r="16" spans="1:10" ht="12.75">
      <c r="A16" s="32" t="s">
        <v>18</v>
      </c>
      <c r="B16" s="33">
        <f>'[5]вспомогат'!B15</f>
        <v>26568600</v>
      </c>
      <c r="C16" s="33">
        <f>'[5]вспомогат'!C15</f>
        <v>13472010</v>
      </c>
      <c r="D16" s="38">
        <f>'[5]вспомогат'!D15</f>
        <v>2307190</v>
      </c>
      <c r="E16" s="33">
        <f>'[5]вспомогат'!G15</f>
        <v>13032271.39</v>
      </c>
      <c r="F16" s="38">
        <f>'[5]вспомогат'!H15</f>
        <v>1745394.8500000015</v>
      </c>
      <c r="G16" s="39">
        <f>'[5]вспомогат'!I15</f>
        <v>75.6502433696402</v>
      </c>
      <c r="H16" s="35">
        <f>'[5]вспомогат'!J15</f>
        <v>-561795.1499999985</v>
      </c>
      <c r="I16" s="36">
        <f>'[5]вспомогат'!K15</f>
        <v>96.73590941515037</v>
      </c>
      <c r="J16" s="37">
        <f>'[5]вспомогат'!L15</f>
        <v>-439738.6099999994</v>
      </c>
    </row>
    <row r="17" spans="1:10" ht="20.25" customHeight="1">
      <c r="A17" s="41" t="s">
        <v>19</v>
      </c>
      <c r="B17" s="42">
        <f>SUM(B12:B16)</f>
        <v>2240927339</v>
      </c>
      <c r="C17" s="42">
        <f>SUM(C12:C16)</f>
        <v>1217298962</v>
      </c>
      <c r="D17" s="42">
        <f>SUM(D12:D16)</f>
        <v>195868852</v>
      </c>
      <c r="E17" s="42">
        <f>SUM(E12:E16)</f>
        <v>1221651311.4900002</v>
      </c>
      <c r="F17" s="42">
        <f>SUM(F12:F16)</f>
        <v>159798389.63000008</v>
      </c>
      <c r="G17" s="43">
        <f>F17/D17*100</f>
        <v>81.58438056807526</v>
      </c>
      <c r="H17" s="42">
        <f>SUM(H12:H16)</f>
        <v>-36070462.36999991</v>
      </c>
      <c r="I17" s="44">
        <f>E17/C17*100</f>
        <v>100.35754154286383</v>
      </c>
      <c r="J17" s="42">
        <f>SUM(J12:J16)</f>
        <v>4352349.490000054</v>
      </c>
    </row>
    <row r="18" spans="1:10" ht="20.25" customHeight="1">
      <c r="A18" s="32" t="s">
        <v>20</v>
      </c>
      <c r="B18" s="45">
        <f>'[5]вспомогат'!B16</f>
        <v>21395195</v>
      </c>
      <c r="C18" s="45">
        <f>'[5]вспомогат'!C16</f>
        <v>10833058</v>
      </c>
      <c r="D18" s="46">
        <f>'[5]вспомогат'!D16</f>
        <v>1720179</v>
      </c>
      <c r="E18" s="45">
        <f>'[5]вспомогат'!G16</f>
        <v>11542907.04</v>
      </c>
      <c r="F18" s="46">
        <f>'[5]вспомогат'!H16</f>
        <v>1614693.1099999994</v>
      </c>
      <c r="G18" s="47">
        <f>'[5]вспомогат'!I16</f>
        <v>93.8677376017263</v>
      </c>
      <c r="H18" s="48">
        <f>'[5]вспомогат'!J16</f>
        <v>-105485.8900000006</v>
      </c>
      <c r="I18" s="49">
        <f>'[5]вспомогат'!K16</f>
        <v>106.55261921426064</v>
      </c>
      <c r="J18" s="50">
        <f>'[5]вспомогат'!L16</f>
        <v>709849.0399999991</v>
      </c>
    </row>
    <row r="19" spans="1:10" ht="12.75">
      <c r="A19" s="32" t="s">
        <v>21</v>
      </c>
      <c r="B19" s="33">
        <f>'[5]вспомогат'!B17</f>
        <v>85042555</v>
      </c>
      <c r="C19" s="33">
        <f>'[5]вспомогат'!C17</f>
        <v>44126236</v>
      </c>
      <c r="D19" s="38">
        <f>'[5]вспомогат'!D17</f>
        <v>6866688</v>
      </c>
      <c r="E19" s="33">
        <f>'[5]вспомогат'!G17</f>
        <v>46384413.57</v>
      </c>
      <c r="F19" s="38">
        <f>'[5]вспомогат'!H17</f>
        <v>6867710.910000004</v>
      </c>
      <c r="G19" s="39">
        <f>'[5]вспомогат'!I17</f>
        <v>100.01489670129186</v>
      </c>
      <c r="H19" s="35">
        <f>'[5]вспомогат'!J17</f>
        <v>1022.9100000038743</v>
      </c>
      <c r="I19" s="36">
        <f>'[5]вспомогат'!K17</f>
        <v>105.11753952909105</v>
      </c>
      <c r="J19" s="37">
        <f>'[5]вспомогат'!L17</f>
        <v>2258177.5700000003</v>
      </c>
    </row>
    <row r="20" spans="1:10" ht="12.75">
      <c r="A20" s="32" t="s">
        <v>22</v>
      </c>
      <c r="B20" s="33">
        <f>'[5]вспомогат'!B18</f>
        <v>7959275</v>
      </c>
      <c r="C20" s="33">
        <f>'[5]вспомогат'!C18</f>
        <v>3732642</v>
      </c>
      <c r="D20" s="38">
        <f>'[5]вспомогат'!D18</f>
        <v>659333</v>
      </c>
      <c r="E20" s="33">
        <f>'[5]вспомогат'!G18</f>
        <v>4442746.81</v>
      </c>
      <c r="F20" s="38">
        <f>'[5]вспомогат'!H18</f>
        <v>602959.4899999998</v>
      </c>
      <c r="G20" s="39">
        <f>'[5]вспомогат'!I18</f>
        <v>91.4499183265512</v>
      </c>
      <c r="H20" s="35">
        <f>'[5]вспомогат'!J18</f>
        <v>-56373.51000000024</v>
      </c>
      <c r="I20" s="36">
        <f>'[5]вспомогат'!K18</f>
        <v>119.02418742542145</v>
      </c>
      <c r="J20" s="37">
        <f>'[5]вспомогат'!L18</f>
        <v>710104.8099999996</v>
      </c>
    </row>
    <row r="21" spans="1:10" ht="12.75">
      <c r="A21" s="32" t="s">
        <v>23</v>
      </c>
      <c r="B21" s="33">
        <f>'[5]вспомогат'!B19</f>
        <v>16783206</v>
      </c>
      <c r="C21" s="33">
        <f>'[5]вспомогат'!C19</f>
        <v>9041183</v>
      </c>
      <c r="D21" s="38">
        <f>'[5]вспомогат'!D19</f>
        <v>2159841</v>
      </c>
      <c r="E21" s="33">
        <f>'[5]вспомогат'!G19</f>
        <v>9673747.08</v>
      </c>
      <c r="F21" s="38">
        <f>'[5]вспомогат'!H19</f>
        <v>1707683.38</v>
      </c>
      <c r="G21" s="39">
        <f>'[5]вспомогат'!I19</f>
        <v>79.06523582059975</v>
      </c>
      <c r="H21" s="35">
        <f>'[5]вспомогат'!J19</f>
        <v>-452157.6200000001</v>
      </c>
      <c r="I21" s="36">
        <f>'[5]вспомогат'!K19</f>
        <v>106.99647468699615</v>
      </c>
      <c r="J21" s="37">
        <f>'[5]вспомогат'!L19</f>
        <v>632564.0800000001</v>
      </c>
    </row>
    <row r="22" spans="1:10" ht="12.75">
      <c r="A22" s="32" t="s">
        <v>24</v>
      </c>
      <c r="B22" s="33">
        <f>'[5]вспомогат'!B20</f>
        <v>41695459</v>
      </c>
      <c r="C22" s="33">
        <f>'[5]вспомогат'!C20</f>
        <v>20340210</v>
      </c>
      <c r="D22" s="38">
        <f>'[5]вспомогат'!D20</f>
        <v>4071564</v>
      </c>
      <c r="E22" s="33">
        <f>'[5]вспомогат'!G20</f>
        <v>21166189.28</v>
      </c>
      <c r="F22" s="38">
        <f>'[5]вспомогат'!H20</f>
        <v>3019388.6400000006</v>
      </c>
      <c r="G22" s="39">
        <f>'[5]вспомогат'!I20</f>
        <v>74.15795600904224</v>
      </c>
      <c r="H22" s="35">
        <f>'[5]вспомогат'!J20</f>
        <v>-1052175.3599999994</v>
      </c>
      <c r="I22" s="36">
        <f>'[5]вспомогат'!K20</f>
        <v>104.06081982437743</v>
      </c>
      <c r="J22" s="37">
        <f>'[5]вспомогат'!L20</f>
        <v>825979.2800000012</v>
      </c>
    </row>
    <row r="23" spans="1:10" ht="12.75">
      <c r="A23" s="32" t="s">
        <v>25</v>
      </c>
      <c r="B23" s="33">
        <f>'[5]вспомогат'!B21</f>
        <v>26172154</v>
      </c>
      <c r="C23" s="33">
        <f>'[5]вспомогат'!C21</f>
        <v>13153738</v>
      </c>
      <c r="D23" s="38">
        <f>'[5]вспомогат'!D21</f>
        <v>2471462</v>
      </c>
      <c r="E23" s="33">
        <f>'[5]вспомогат'!G21</f>
        <v>14163271.54</v>
      </c>
      <c r="F23" s="38">
        <f>'[5]вспомогат'!H21</f>
        <v>2250547.26</v>
      </c>
      <c r="G23" s="39">
        <f>'[5]вспомогат'!I21</f>
        <v>91.06137419875361</v>
      </c>
      <c r="H23" s="35">
        <f>'[5]вспомогат'!J21</f>
        <v>-220914.74000000022</v>
      </c>
      <c r="I23" s="36">
        <f>'[5]вспомогат'!K21</f>
        <v>107.6748794905296</v>
      </c>
      <c r="J23" s="37">
        <f>'[5]вспомогат'!L21</f>
        <v>1009533.5399999991</v>
      </c>
    </row>
    <row r="24" spans="1:10" ht="12.75">
      <c r="A24" s="32" t="s">
        <v>26</v>
      </c>
      <c r="B24" s="33">
        <f>'[5]вспомогат'!B22</f>
        <v>36227307</v>
      </c>
      <c r="C24" s="33">
        <f>'[5]вспомогат'!C22</f>
        <v>18410582</v>
      </c>
      <c r="D24" s="38">
        <f>'[5]вспомогат'!D22</f>
        <v>2746124</v>
      </c>
      <c r="E24" s="33">
        <f>'[5]вспомогат'!G22</f>
        <v>21508091.39</v>
      </c>
      <c r="F24" s="38">
        <f>'[5]вспомогат'!H22</f>
        <v>2574563.1400000006</v>
      </c>
      <c r="G24" s="39">
        <f>'[5]вспомогат'!I22</f>
        <v>93.75261787158922</v>
      </c>
      <c r="H24" s="35">
        <f>'[5]вспомогат'!J22</f>
        <v>-171560.8599999994</v>
      </c>
      <c r="I24" s="36">
        <f>'[5]вспомогат'!K22</f>
        <v>116.82461418112693</v>
      </c>
      <c r="J24" s="37">
        <f>'[5]вспомогат'!L22</f>
        <v>3097509.3900000006</v>
      </c>
    </row>
    <row r="25" spans="1:10" ht="12.75">
      <c r="A25" s="32" t="s">
        <v>27</v>
      </c>
      <c r="B25" s="33">
        <f>'[5]вспомогат'!B23</f>
        <v>20529300</v>
      </c>
      <c r="C25" s="33">
        <f>'[5]вспомогат'!C23</f>
        <v>10896374</v>
      </c>
      <c r="D25" s="38">
        <f>'[5]вспомогат'!D23</f>
        <v>1692605</v>
      </c>
      <c r="E25" s="33">
        <f>'[5]вспомогат'!G23</f>
        <v>11464619.85</v>
      </c>
      <c r="F25" s="38">
        <f>'[5]вспомогат'!H23</f>
        <v>1327504.1099999994</v>
      </c>
      <c r="G25" s="39">
        <f>'[5]вспомогат'!I23</f>
        <v>78.42964601900617</v>
      </c>
      <c r="H25" s="35">
        <f>'[5]вспомогат'!J23</f>
        <v>-365100.8900000006</v>
      </c>
      <c r="I25" s="36">
        <f>'[5]вспомогат'!K23</f>
        <v>105.21499950350454</v>
      </c>
      <c r="J25" s="37">
        <f>'[5]вспомогат'!L23</f>
        <v>568245.8499999996</v>
      </c>
    </row>
    <row r="26" spans="1:10" ht="12.75">
      <c r="A26" s="32" t="s">
        <v>28</v>
      </c>
      <c r="B26" s="33">
        <f>'[5]вспомогат'!B24</f>
        <v>20720239</v>
      </c>
      <c r="C26" s="33">
        <f>'[5]вспомогат'!C24</f>
        <v>8707679</v>
      </c>
      <c r="D26" s="38">
        <f>'[5]вспомогат'!D24</f>
        <v>1251378</v>
      </c>
      <c r="E26" s="33">
        <f>'[5]вспомогат'!G24</f>
        <v>10770022.98</v>
      </c>
      <c r="F26" s="38">
        <f>'[5]вспомогат'!H24</f>
        <v>1693709.5600000005</v>
      </c>
      <c r="G26" s="39">
        <f>'[5]вспомогат'!I24</f>
        <v>135.34755765244398</v>
      </c>
      <c r="H26" s="35">
        <f>'[5]вспомогат'!J24</f>
        <v>442331.5600000005</v>
      </c>
      <c r="I26" s="36">
        <f>'[5]вспомогат'!K24</f>
        <v>123.68419851030339</v>
      </c>
      <c r="J26" s="37">
        <f>'[5]вспомогат'!L24</f>
        <v>2062343.9800000004</v>
      </c>
    </row>
    <row r="27" spans="1:10" ht="12.75">
      <c r="A27" s="32" t="s">
        <v>29</v>
      </c>
      <c r="B27" s="33">
        <f>'[5]вспомогат'!B25</f>
        <v>27450300</v>
      </c>
      <c r="C27" s="33">
        <f>'[5]вспомогат'!C25</f>
        <v>13653682</v>
      </c>
      <c r="D27" s="38">
        <f>'[5]вспомогат'!D25</f>
        <v>2149275</v>
      </c>
      <c r="E27" s="33">
        <f>'[5]вспомогат'!G25</f>
        <v>15654046.13</v>
      </c>
      <c r="F27" s="38">
        <f>'[5]вспомогат'!H25</f>
        <v>2496914.4700000007</v>
      </c>
      <c r="G27" s="39">
        <f>'[5]вспомогат'!I25</f>
        <v>116.17473194449295</v>
      </c>
      <c r="H27" s="35">
        <f>'[5]вспомогат'!J25</f>
        <v>347639.47000000067</v>
      </c>
      <c r="I27" s="36">
        <f>'[5]вспомогат'!K25</f>
        <v>114.65073033047058</v>
      </c>
      <c r="J27" s="37">
        <f>'[5]вспомогат'!L25</f>
        <v>2000364.1300000008</v>
      </c>
    </row>
    <row r="28" spans="1:10" ht="12.75">
      <c r="A28" s="32" t="s">
        <v>30</v>
      </c>
      <c r="B28" s="33">
        <f>'[5]вспомогат'!B26</f>
        <v>18380690</v>
      </c>
      <c r="C28" s="33">
        <f>'[5]вспомогат'!C26</f>
        <v>9235104</v>
      </c>
      <c r="D28" s="38">
        <f>'[5]вспомогат'!D26</f>
        <v>1899374</v>
      </c>
      <c r="E28" s="33">
        <f>'[5]вспомогат'!G26</f>
        <v>9930134.35</v>
      </c>
      <c r="F28" s="38">
        <f>'[5]вспомогат'!H26</f>
        <v>1666199.1799999997</v>
      </c>
      <c r="G28" s="39">
        <f>'[5]вспомогат'!I26</f>
        <v>87.7235963006759</v>
      </c>
      <c r="H28" s="35">
        <f>'[5]вспомогат'!J26</f>
        <v>-233174.8200000003</v>
      </c>
      <c r="I28" s="36">
        <f>'[5]вспомогат'!K26</f>
        <v>107.52596126692238</v>
      </c>
      <c r="J28" s="37">
        <f>'[5]вспомогат'!L26</f>
        <v>695030.3499999996</v>
      </c>
    </row>
    <row r="29" spans="1:10" ht="12.75">
      <c r="A29" s="32" t="s">
        <v>31</v>
      </c>
      <c r="B29" s="33">
        <f>'[5]вспомогат'!B27</f>
        <v>15101953</v>
      </c>
      <c r="C29" s="33">
        <f>'[5]вспомогат'!C27</f>
        <v>7250118</v>
      </c>
      <c r="D29" s="38">
        <f>'[5]вспомогат'!D27</f>
        <v>1569624</v>
      </c>
      <c r="E29" s="33">
        <f>'[5]вспомогат'!G27</f>
        <v>7909949.21</v>
      </c>
      <c r="F29" s="38">
        <f>'[5]вспомогат'!H27</f>
        <v>1576874.8499999996</v>
      </c>
      <c r="G29" s="39">
        <f>'[5]вспомогат'!I27</f>
        <v>100.46194821180102</v>
      </c>
      <c r="H29" s="35">
        <f>'[5]вспомогат'!J27</f>
        <v>7250.8499999996275</v>
      </c>
      <c r="I29" s="36">
        <f>'[5]вспомогат'!K27</f>
        <v>109.10097201176588</v>
      </c>
      <c r="J29" s="37">
        <f>'[5]вспомогат'!L27</f>
        <v>659831.21</v>
      </c>
    </row>
    <row r="30" spans="1:10" ht="12.75">
      <c r="A30" s="32" t="s">
        <v>32</v>
      </c>
      <c r="B30" s="33">
        <f>'[5]вспомогат'!B28</f>
        <v>30060410</v>
      </c>
      <c r="C30" s="33">
        <f>'[5]вспомогат'!C28</f>
        <v>14710072</v>
      </c>
      <c r="D30" s="38">
        <f>'[5]вспомогат'!D28</f>
        <v>2344296</v>
      </c>
      <c r="E30" s="33">
        <f>'[5]вспомогат'!G28</f>
        <v>15566023.97</v>
      </c>
      <c r="F30" s="38">
        <f>'[5]вспомогат'!H28</f>
        <v>1872903.1500000004</v>
      </c>
      <c r="G30" s="39">
        <f>'[5]вспомогат'!I28</f>
        <v>79.89192277766973</v>
      </c>
      <c r="H30" s="35">
        <f>'[5]вспомогат'!J28</f>
        <v>-471392.8499999996</v>
      </c>
      <c r="I30" s="36">
        <f>'[5]вспомогат'!K28</f>
        <v>105.81881563869979</v>
      </c>
      <c r="J30" s="37">
        <f>'[5]вспомогат'!L28</f>
        <v>855951.9700000007</v>
      </c>
    </row>
    <row r="31" spans="1:10" ht="12.75">
      <c r="A31" s="32" t="s">
        <v>33</v>
      </c>
      <c r="B31" s="33">
        <f>'[5]вспомогат'!B29</f>
        <v>52087142</v>
      </c>
      <c r="C31" s="33">
        <f>'[5]вспомогат'!C29</f>
        <v>26603956</v>
      </c>
      <c r="D31" s="38">
        <f>'[5]вспомогат'!D29</f>
        <v>4376784</v>
      </c>
      <c r="E31" s="33">
        <f>'[5]вспомогат'!G29</f>
        <v>30539759.37</v>
      </c>
      <c r="F31" s="38">
        <f>'[5]вспомогат'!H29</f>
        <v>4251179.93</v>
      </c>
      <c r="G31" s="39">
        <f>'[5]вспомогат'!I29</f>
        <v>97.13022004284424</v>
      </c>
      <c r="H31" s="35">
        <f>'[5]вспомогат'!J29</f>
        <v>-125604.0700000003</v>
      </c>
      <c r="I31" s="36">
        <f>'[5]вспомогат'!K29</f>
        <v>114.79405307240773</v>
      </c>
      <c r="J31" s="37">
        <f>'[5]вспомогат'!L29</f>
        <v>3935803.370000001</v>
      </c>
    </row>
    <row r="32" spans="1:10" ht="12.75">
      <c r="A32" s="32" t="s">
        <v>34</v>
      </c>
      <c r="B32" s="33">
        <f>'[5]вспомогат'!B30</f>
        <v>23401722</v>
      </c>
      <c r="C32" s="33">
        <f>'[5]вспомогат'!C30</f>
        <v>11784656</v>
      </c>
      <c r="D32" s="38">
        <f>'[5]вспомогат'!D30</f>
        <v>2793745</v>
      </c>
      <c r="E32" s="33">
        <f>'[5]вспомогат'!G30</f>
        <v>12440467.78</v>
      </c>
      <c r="F32" s="38">
        <f>'[5]вспомогат'!H30</f>
        <v>1914388.9900000002</v>
      </c>
      <c r="G32" s="39">
        <f>'[5]вспомогат'!I30</f>
        <v>68.52411333174646</v>
      </c>
      <c r="H32" s="35">
        <f>'[5]вспомогат'!J30</f>
        <v>-879356.0099999998</v>
      </c>
      <c r="I32" s="36">
        <f>'[5]вспомогат'!K30</f>
        <v>105.56496328785498</v>
      </c>
      <c r="J32" s="37">
        <f>'[5]вспомогат'!L30</f>
        <v>655811.7799999993</v>
      </c>
    </row>
    <row r="33" spans="1:10" ht="12.75">
      <c r="A33" s="32" t="s">
        <v>35</v>
      </c>
      <c r="B33" s="33">
        <f>'[5]вспомогат'!B31</f>
        <v>25557891</v>
      </c>
      <c r="C33" s="33">
        <f>'[5]вспомогат'!C31</f>
        <v>12333742</v>
      </c>
      <c r="D33" s="38">
        <f>'[5]вспомогат'!D31</f>
        <v>2442027</v>
      </c>
      <c r="E33" s="33">
        <f>'[5]вспомогат'!G31</f>
        <v>12820193.18</v>
      </c>
      <c r="F33" s="38">
        <f>'[5]вспомогат'!H31</f>
        <v>1986786.3499999996</v>
      </c>
      <c r="G33" s="39">
        <f>'[5]вспомогат'!I31</f>
        <v>81.35808285493975</v>
      </c>
      <c r="H33" s="35">
        <f>'[5]вспомогат'!J31</f>
        <v>-455240.6500000004</v>
      </c>
      <c r="I33" s="36">
        <f>'[5]вспомогат'!K31</f>
        <v>103.9440680695283</v>
      </c>
      <c r="J33" s="37">
        <f>'[5]вспомогат'!L31</f>
        <v>486451.1799999997</v>
      </c>
    </row>
    <row r="34" spans="1:10" ht="12.75">
      <c r="A34" s="32" t="s">
        <v>36</v>
      </c>
      <c r="B34" s="33">
        <f>'[5]вспомогат'!B32</f>
        <v>8291731</v>
      </c>
      <c r="C34" s="33">
        <f>'[5]вспомогат'!C32</f>
        <v>3841744</v>
      </c>
      <c r="D34" s="38">
        <f>'[5]вспомогат'!D32</f>
        <v>708259</v>
      </c>
      <c r="E34" s="33">
        <f>'[5]вспомогат'!G32</f>
        <v>4443713.43</v>
      </c>
      <c r="F34" s="38">
        <f>'[5]вспомогат'!H32</f>
        <v>628525.5099999998</v>
      </c>
      <c r="G34" s="39">
        <f>'[5]вспомогат'!I32</f>
        <v>88.7423259005533</v>
      </c>
      <c r="H34" s="35">
        <f>'[5]вспомогат'!J32</f>
        <v>-79733.49000000022</v>
      </c>
      <c r="I34" s="36">
        <f>'[5]вспомогат'!K32</f>
        <v>115.66917082450053</v>
      </c>
      <c r="J34" s="37">
        <f>'[5]вспомогат'!L32</f>
        <v>601969.4299999997</v>
      </c>
    </row>
    <row r="35" spans="1:10" ht="12.75">
      <c r="A35" s="32" t="s">
        <v>37</v>
      </c>
      <c r="B35" s="33">
        <f>'[5]вспомогат'!B33</f>
        <v>20370959</v>
      </c>
      <c r="C35" s="33">
        <f>'[5]вспомогат'!C33</f>
        <v>11224176</v>
      </c>
      <c r="D35" s="38">
        <f>'[5]вспомогат'!D33</f>
        <v>3123055</v>
      </c>
      <c r="E35" s="33">
        <f>'[5]вспомогат'!G33</f>
        <v>12211993.06</v>
      </c>
      <c r="F35" s="38">
        <f>'[5]вспомогат'!H33</f>
        <v>1573501.6799999997</v>
      </c>
      <c r="G35" s="39">
        <f>'[5]вспомогат'!I33</f>
        <v>50.38341239587518</v>
      </c>
      <c r="H35" s="35">
        <f>'[5]вспомогат'!J33</f>
        <v>-1549553.3200000003</v>
      </c>
      <c r="I35" s="36">
        <f>'[5]вспомогат'!K33</f>
        <v>108.80079802740086</v>
      </c>
      <c r="J35" s="37">
        <f>'[5]вспомогат'!L33</f>
        <v>987817.0600000005</v>
      </c>
    </row>
    <row r="36" spans="1:10" ht="12.75">
      <c r="A36" s="32" t="s">
        <v>38</v>
      </c>
      <c r="B36" s="33">
        <f>'[5]вспомогат'!B34</f>
        <v>14699050</v>
      </c>
      <c r="C36" s="33">
        <f>'[5]вспомогат'!C34</f>
        <v>7111964</v>
      </c>
      <c r="D36" s="38">
        <f>'[5]вспомогат'!D34</f>
        <v>1181221</v>
      </c>
      <c r="E36" s="33">
        <f>'[5]вспомогат'!G34</f>
        <v>8940023.95</v>
      </c>
      <c r="F36" s="38">
        <f>'[5]вспомогат'!H34</f>
        <v>1544899.1799999997</v>
      </c>
      <c r="G36" s="39">
        <f>'[5]вспомогат'!I34</f>
        <v>130.7883266552152</v>
      </c>
      <c r="H36" s="35">
        <f>'[5]вспомогат'!J34</f>
        <v>363678.1799999997</v>
      </c>
      <c r="I36" s="36">
        <f>'[5]вспомогат'!K34</f>
        <v>125.70401017215495</v>
      </c>
      <c r="J36" s="37">
        <f>'[5]вспомогат'!L34</f>
        <v>1828059.9499999993</v>
      </c>
    </row>
    <row r="37" spans="1:10" ht="12.75">
      <c r="A37" s="32" t="s">
        <v>39</v>
      </c>
      <c r="B37" s="33">
        <f>'[5]вспомогат'!B35</f>
        <v>36730160</v>
      </c>
      <c r="C37" s="33">
        <f>'[5]вспомогат'!C35</f>
        <v>17925432</v>
      </c>
      <c r="D37" s="38">
        <f>'[5]вспомогат'!D35</f>
        <v>3419583</v>
      </c>
      <c r="E37" s="33">
        <f>'[5]вспомогат'!G35</f>
        <v>18975545.75</v>
      </c>
      <c r="F37" s="38">
        <f>'[5]вспомогат'!H35</f>
        <v>2851514.4499999993</v>
      </c>
      <c r="G37" s="39">
        <f>'[5]вспомогат'!I35</f>
        <v>83.38778295482224</v>
      </c>
      <c r="H37" s="35">
        <f>'[5]вспомогат'!J35</f>
        <v>-568068.5500000007</v>
      </c>
      <c r="I37" s="36">
        <f>'[5]вспомогат'!K35</f>
        <v>105.85823398844725</v>
      </c>
      <c r="J37" s="37">
        <f>'[5]вспомогат'!L35</f>
        <v>1050113.75</v>
      </c>
    </row>
    <row r="38" spans="1:10" ht="18.75" customHeight="1">
      <c r="A38" s="51" t="s">
        <v>40</v>
      </c>
      <c r="B38" s="42">
        <f>SUM(B18:B37)</f>
        <v>548656698</v>
      </c>
      <c r="C38" s="42">
        <f>SUM(C18:C37)</f>
        <v>274916348</v>
      </c>
      <c r="D38" s="42">
        <f>SUM(D18:D37)</f>
        <v>49646417</v>
      </c>
      <c r="E38" s="42">
        <f>SUM(E18:E37)</f>
        <v>300547859.71999997</v>
      </c>
      <c r="F38" s="42">
        <f>SUM(F18:F37)</f>
        <v>44022447.34</v>
      </c>
      <c r="G38" s="43">
        <f>F38/D38*100</f>
        <v>88.67195258018319</v>
      </c>
      <c r="H38" s="42">
        <f>SUM(H18:H37)</f>
        <v>-5623969.659999998</v>
      </c>
      <c r="I38" s="44">
        <f>E38/C38*100</f>
        <v>109.32338578861085</v>
      </c>
      <c r="J38" s="42">
        <f>SUM(J18:J37)</f>
        <v>25631511.720000003</v>
      </c>
    </row>
    <row r="39" spans="1:10" ht="20.25" customHeight="1">
      <c r="A39" s="52" t="s">
        <v>41</v>
      </c>
      <c r="B39" s="53">
        <f>'[5]вспомогат'!B36</f>
        <v>3629913637</v>
      </c>
      <c r="C39" s="53">
        <f>'[5]вспомогат'!C36</f>
        <v>1940441550</v>
      </c>
      <c r="D39" s="53">
        <f>'[5]вспомогат'!D36</f>
        <v>312002129</v>
      </c>
      <c r="E39" s="53">
        <f>'[5]вспомогат'!G36</f>
        <v>1985791889.06</v>
      </c>
      <c r="F39" s="53">
        <f>'[5]вспомогат'!H36</f>
        <v>265245762.8900001</v>
      </c>
      <c r="G39" s="54">
        <f>'[5]вспомогат'!I36</f>
        <v>85.01408748079412</v>
      </c>
      <c r="H39" s="53">
        <f>'[5]вспомогат'!J36</f>
        <v>-46756366.10999988</v>
      </c>
      <c r="I39" s="54">
        <f>'[5]вспомогат'!K36</f>
        <v>102.33711440883133</v>
      </c>
      <c r="J39" s="53">
        <f>'[5]вспомогат'!L36</f>
        <v>45350339.06000009</v>
      </c>
    </row>
    <row r="41" spans="2:5" ht="12.75">
      <c r="B41" s="55"/>
      <c r="E41" s="56"/>
    </row>
    <row r="42" ht="12.75">
      <c r="G42" s="57"/>
    </row>
    <row r="43" spans="2:5" ht="12.75">
      <c r="B43" s="58"/>
      <c r="C43" s="59"/>
      <c r="D43" s="59"/>
      <c r="E43" s="58"/>
    </row>
  </sheetData>
  <mergeCells count="8">
    <mergeCell ref="I8:J8"/>
    <mergeCell ref="G6:J6"/>
    <mergeCell ref="G7:J7"/>
    <mergeCell ref="A2:J2"/>
    <mergeCell ref="A5:A9"/>
    <mergeCell ref="G8:H8"/>
    <mergeCell ref="B5:J5"/>
    <mergeCell ref="E6:F7"/>
  </mergeCells>
  <printOptions horizontalCentered="1"/>
  <pageMargins left="0.1968503937007874" right="0.2362204724409449" top="0.7480314960629921" bottom="0.2362204724409449" header="0.35433070866141736" footer="0"/>
  <pageSetup blackAndWhite="1" horizontalDpi="300" verticalDpi="300" orientation="landscape" paperSize="9" scale="90" r:id="rId1"/>
  <headerFooter alignWithMargins="0">
    <oddHeader>&amp;C&amp;"Times New Roman,обычный"&amp;13Щоденний моніторинг виконання за помісячним розписом доходів станом на 27.07.2012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dohod5</dc:creator>
  <cp:keywords/>
  <dc:description/>
  <cp:lastModifiedBy>dohod5</cp:lastModifiedBy>
  <dcterms:created xsi:type="dcterms:W3CDTF">2012-07-30T05:23:07Z</dcterms:created>
  <dcterms:modified xsi:type="dcterms:W3CDTF">2012-07-30T05:23:45Z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