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<sst xmlns="http://schemas.openxmlformats.org/spreadsheetml/2006/main" count="47" uniqueCount="42">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</sst>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31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13.11.2012</v>
          </cell>
        </row>
        <row r="6">
          <cell r="G6" t="str">
            <v>Фактично надійшло на 13.11.2012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857329600</v>
          </cell>
          <cell r="C10">
            <v>780592990</v>
          </cell>
          <cell r="D10">
            <v>96214170</v>
          </cell>
          <cell r="G10">
            <v>719567692.3</v>
          </cell>
          <cell r="H10">
            <v>33263193.51999998</v>
          </cell>
          <cell r="I10">
            <v>34.57203187430706</v>
          </cell>
          <cell r="J10">
            <v>-62950976.48000002</v>
          </cell>
          <cell r="K10">
            <v>92.18218732658616</v>
          </cell>
          <cell r="L10">
            <v>-61025297.70000005</v>
          </cell>
        </row>
        <row r="11">
          <cell r="B11">
            <v>1702276100</v>
          </cell>
          <cell r="C11">
            <v>1539911100</v>
          </cell>
          <cell r="D11">
            <v>168821300</v>
          </cell>
          <cell r="G11">
            <v>1404984722.11</v>
          </cell>
          <cell r="H11">
            <v>56035815.42999983</v>
          </cell>
          <cell r="I11">
            <v>33.192384746474424</v>
          </cell>
          <cell r="J11">
            <v>-112785484.57000017</v>
          </cell>
          <cell r="K11">
            <v>91.2380410862679</v>
          </cell>
          <cell r="L11">
            <v>-134926377.8900001</v>
          </cell>
        </row>
        <row r="12">
          <cell r="B12">
            <v>136403523</v>
          </cell>
          <cell r="C12">
            <v>123107880</v>
          </cell>
          <cell r="D12">
            <v>17250183</v>
          </cell>
          <cell r="G12">
            <v>107193601</v>
          </cell>
          <cell r="H12">
            <v>2762221.5900000036</v>
          </cell>
          <cell r="I12">
            <v>16.012708908653337</v>
          </cell>
          <cell r="J12">
            <v>-14487961.409999996</v>
          </cell>
          <cell r="K12">
            <v>87.07289980137746</v>
          </cell>
          <cell r="L12">
            <v>-15914279</v>
          </cell>
        </row>
        <row r="13">
          <cell r="B13">
            <v>233112616</v>
          </cell>
          <cell r="C13">
            <v>213866601</v>
          </cell>
          <cell r="D13">
            <v>19941229</v>
          </cell>
          <cell r="G13">
            <v>202825895.69</v>
          </cell>
          <cell r="H13">
            <v>8668899.079999983</v>
          </cell>
          <cell r="I13">
            <v>43.47224075306483</v>
          </cell>
          <cell r="J13">
            <v>-11272329.920000017</v>
          </cell>
          <cell r="K13">
            <v>94.83757386222264</v>
          </cell>
          <cell r="L13">
            <v>-11040705.310000002</v>
          </cell>
        </row>
        <row r="14">
          <cell r="B14">
            <v>142566500</v>
          </cell>
          <cell r="C14">
            <v>128471100</v>
          </cell>
          <cell r="D14">
            <v>12588300</v>
          </cell>
          <cell r="G14">
            <v>119838244.6</v>
          </cell>
          <cell r="H14">
            <v>3924220.349999994</v>
          </cell>
          <cell r="I14">
            <v>31.173552822859275</v>
          </cell>
          <cell r="J14">
            <v>-8664079.650000006</v>
          </cell>
          <cell r="K14">
            <v>93.28031331560172</v>
          </cell>
          <cell r="L14">
            <v>-8632855.400000006</v>
          </cell>
        </row>
        <row r="15">
          <cell r="B15">
            <v>26568600</v>
          </cell>
          <cell r="C15">
            <v>23668777</v>
          </cell>
          <cell r="D15">
            <v>3321437</v>
          </cell>
          <cell r="G15">
            <v>20017977.18</v>
          </cell>
          <cell r="H15">
            <v>747934.8299999982</v>
          </cell>
          <cell r="I15">
            <v>22.51841085650573</v>
          </cell>
          <cell r="J15">
            <v>-2573502.170000002</v>
          </cell>
          <cell r="K15">
            <v>84.57546065857142</v>
          </cell>
          <cell r="L15">
            <v>-3650799.8200000003</v>
          </cell>
        </row>
        <row r="16">
          <cell r="B16">
            <v>23339372</v>
          </cell>
          <cell r="C16">
            <v>22254372</v>
          </cell>
          <cell r="D16">
            <v>2448627</v>
          </cell>
          <cell r="G16">
            <v>22225329.59</v>
          </cell>
          <cell r="H16">
            <v>617711.5700000003</v>
          </cell>
          <cell r="I16">
            <v>25.226854478040156</v>
          </cell>
          <cell r="J16">
            <v>-1830915.4299999997</v>
          </cell>
          <cell r="K16">
            <v>99.86949795752493</v>
          </cell>
          <cell r="L16">
            <v>-29042.41000000015</v>
          </cell>
        </row>
        <row r="17">
          <cell r="B17">
            <v>85567115</v>
          </cell>
          <cell r="C17">
            <v>80285018</v>
          </cell>
          <cell r="D17">
            <v>11723989</v>
          </cell>
          <cell r="G17">
            <v>72745849.83</v>
          </cell>
          <cell r="H17">
            <v>3251913.629999995</v>
          </cell>
          <cell r="I17">
            <v>27.737262718346077</v>
          </cell>
          <cell r="J17">
            <v>-8472075.370000005</v>
          </cell>
          <cell r="K17">
            <v>90.60949557238686</v>
          </cell>
          <cell r="L17">
            <v>-7539168.170000002</v>
          </cell>
        </row>
        <row r="18">
          <cell r="B18">
            <v>8193575</v>
          </cell>
          <cell r="C18">
            <v>7311732</v>
          </cell>
          <cell r="D18">
            <v>814677</v>
          </cell>
          <cell r="G18">
            <v>7107286.68</v>
          </cell>
          <cell r="H18">
            <v>248736.8799999999</v>
          </cell>
          <cell r="I18">
            <v>30.531962974283044</v>
          </cell>
          <cell r="J18">
            <v>-565940.1200000001</v>
          </cell>
          <cell r="K18">
            <v>97.2038728990614</v>
          </cell>
          <cell r="L18">
            <v>-204445.3200000003</v>
          </cell>
        </row>
        <row r="19">
          <cell r="B19">
            <v>17543485</v>
          </cell>
          <cell r="C19">
            <v>16262357</v>
          </cell>
          <cell r="D19">
            <v>1502147</v>
          </cell>
          <cell r="G19">
            <v>16402777.58</v>
          </cell>
          <cell r="H19">
            <v>372804.4199999999</v>
          </cell>
          <cell r="I19">
            <v>24.81810501901611</v>
          </cell>
          <cell r="J19">
            <v>-1129342.58</v>
          </cell>
          <cell r="K19">
            <v>100.86347003696943</v>
          </cell>
          <cell r="L19">
            <v>140420.58000000007</v>
          </cell>
        </row>
        <row r="20">
          <cell r="B20">
            <v>42559538</v>
          </cell>
          <cell r="C20">
            <v>38214181</v>
          </cell>
          <cell r="D20">
            <v>5062671</v>
          </cell>
          <cell r="G20">
            <v>35667566.92</v>
          </cell>
          <cell r="H20">
            <v>1173294.8400000036</v>
          </cell>
          <cell r="I20">
            <v>23.175411556468976</v>
          </cell>
          <cell r="J20">
            <v>-3889376.1599999964</v>
          </cell>
          <cell r="K20">
            <v>93.33594489438359</v>
          </cell>
          <cell r="L20">
            <v>-2546614.079999998</v>
          </cell>
        </row>
        <row r="21">
          <cell r="B21">
            <v>27103154</v>
          </cell>
          <cell r="C21">
            <v>24827697</v>
          </cell>
          <cell r="D21">
            <v>2399466</v>
          </cell>
          <cell r="G21">
            <v>24532953.96</v>
          </cell>
          <cell r="H21">
            <v>658150.1300000027</v>
          </cell>
          <cell r="I21">
            <v>27.429025041405158</v>
          </cell>
          <cell r="J21">
            <v>-1741315.8699999973</v>
          </cell>
          <cell r="K21">
            <v>98.81284583100881</v>
          </cell>
          <cell r="L21">
            <v>-294743.0399999991</v>
          </cell>
        </row>
        <row r="22">
          <cell r="B22">
            <v>37864031</v>
          </cell>
          <cell r="C22">
            <v>35298748</v>
          </cell>
          <cell r="D22">
            <v>5027074</v>
          </cell>
          <cell r="G22">
            <v>34096184.06</v>
          </cell>
          <cell r="H22">
            <v>1286976.8400000036</v>
          </cell>
          <cell r="I22">
            <v>25.60091297641538</v>
          </cell>
          <cell r="J22">
            <v>-3740097.1599999964</v>
          </cell>
          <cell r="K22">
            <v>96.59318245508311</v>
          </cell>
          <cell r="L22">
            <v>-1202563.9399999976</v>
          </cell>
        </row>
        <row r="23">
          <cell r="B23">
            <v>20632150</v>
          </cell>
          <cell r="C23">
            <v>18483129</v>
          </cell>
          <cell r="D23">
            <v>2018675</v>
          </cell>
          <cell r="G23">
            <v>17506862.21</v>
          </cell>
          <cell r="H23">
            <v>362572.08999999985</v>
          </cell>
          <cell r="I23">
            <v>17.960894646240718</v>
          </cell>
          <cell r="J23">
            <v>-1656102.9100000001</v>
          </cell>
          <cell r="K23">
            <v>94.71806537735034</v>
          </cell>
          <cell r="L23">
            <v>-976266.7899999991</v>
          </cell>
        </row>
        <row r="24">
          <cell r="B24">
            <v>21480378</v>
          </cell>
          <cell r="C24">
            <v>19257276</v>
          </cell>
          <cell r="D24">
            <v>2939851</v>
          </cell>
          <cell r="G24">
            <v>20912911.46</v>
          </cell>
          <cell r="H24">
            <v>582906.3500000015</v>
          </cell>
          <cell r="I24">
            <v>19.82775147447954</v>
          </cell>
          <cell r="J24">
            <v>-2356944.6499999985</v>
          </cell>
          <cell r="K24">
            <v>108.59745407398222</v>
          </cell>
          <cell r="L24">
            <v>1655635.460000001</v>
          </cell>
        </row>
        <row r="25">
          <cell r="B25">
            <v>28100800</v>
          </cell>
          <cell r="C25">
            <v>26024741</v>
          </cell>
          <cell r="D25">
            <v>2579983</v>
          </cell>
          <cell r="G25">
            <v>25895017.71</v>
          </cell>
          <cell r="H25">
            <v>596256.3900000006</v>
          </cell>
          <cell r="I25">
            <v>23.11086507159158</v>
          </cell>
          <cell r="J25">
            <v>-1983726.6099999994</v>
          </cell>
          <cell r="K25">
            <v>99.50153859360215</v>
          </cell>
          <cell r="L25">
            <v>-129723.2899999991</v>
          </cell>
        </row>
        <row r="26">
          <cell r="B26">
            <v>18842890</v>
          </cell>
          <cell r="C26">
            <v>17373005</v>
          </cell>
          <cell r="D26">
            <v>1672755</v>
          </cell>
          <cell r="G26">
            <v>16931498.39</v>
          </cell>
          <cell r="H26">
            <v>486244.44000000134</v>
          </cell>
          <cell r="I26">
            <v>29.068479245316936</v>
          </cell>
          <cell r="J26">
            <v>-1186510.5599999987</v>
          </cell>
          <cell r="K26">
            <v>97.45866296590602</v>
          </cell>
          <cell r="L26">
            <v>-441506.6099999994</v>
          </cell>
        </row>
        <row r="27">
          <cell r="B27">
            <v>15543955</v>
          </cell>
          <cell r="C27">
            <v>14186104</v>
          </cell>
          <cell r="D27">
            <v>1636830</v>
          </cell>
          <cell r="G27">
            <v>13828431.18</v>
          </cell>
          <cell r="H27">
            <v>513623.19999999925</v>
          </cell>
          <cell r="I27">
            <v>31.37914138914849</v>
          </cell>
          <cell r="J27">
            <v>-1123206.8000000007</v>
          </cell>
          <cell r="K27">
            <v>97.47871001086698</v>
          </cell>
          <cell r="L27">
            <v>-357672.8200000003</v>
          </cell>
        </row>
        <row r="28">
          <cell r="B28">
            <v>30347572</v>
          </cell>
          <cell r="C28">
            <v>26833340</v>
          </cell>
          <cell r="D28">
            <v>3808582</v>
          </cell>
          <cell r="G28">
            <v>25076735.3</v>
          </cell>
          <cell r="H28">
            <v>633171.6099999994</v>
          </cell>
          <cell r="I28">
            <v>16.62486484471122</v>
          </cell>
          <cell r="J28">
            <v>-3175410.3900000006</v>
          </cell>
          <cell r="K28">
            <v>93.45364870716803</v>
          </cell>
          <cell r="L28">
            <v>-1756604.6999999993</v>
          </cell>
        </row>
        <row r="29">
          <cell r="B29">
            <v>54778634</v>
          </cell>
          <cell r="C29">
            <v>49893701</v>
          </cell>
          <cell r="D29">
            <v>6022474</v>
          </cell>
          <cell r="G29">
            <v>50179472.48</v>
          </cell>
          <cell r="H29">
            <v>1970923.3399999961</v>
          </cell>
          <cell r="I29">
            <v>32.726141117421115</v>
          </cell>
          <cell r="J29">
            <v>-4051550.660000004</v>
          </cell>
          <cell r="K29">
            <v>100.57276063766045</v>
          </cell>
          <cell r="L29">
            <v>285771.4799999967</v>
          </cell>
        </row>
        <row r="30">
          <cell r="B30">
            <v>23760336</v>
          </cell>
          <cell r="C30">
            <v>21985878</v>
          </cell>
          <cell r="D30">
            <v>3129075</v>
          </cell>
          <cell r="G30">
            <v>20540289.01</v>
          </cell>
          <cell r="H30">
            <v>323274.23000000045</v>
          </cell>
          <cell r="I30">
            <v>10.331303340444077</v>
          </cell>
          <cell r="J30">
            <v>-2805800.7699999996</v>
          </cell>
          <cell r="K30">
            <v>93.42492035114542</v>
          </cell>
          <cell r="L30">
            <v>-1445588.9899999984</v>
          </cell>
        </row>
        <row r="31">
          <cell r="B31">
            <v>26409040</v>
          </cell>
          <cell r="C31">
            <v>24078774</v>
          </cell>
          <cell r="D31">
            <v>2762953</v>
          </cell>
          <cell r="G31">
            <v>23111238.71</v>
          </cell>
          <cell r="H31">
            <v>825191.4000000022</v>
          </cell>
          <cell r="I31">
            <v>29.86628437038206</v>
          </cell>
          <cell r="J31">
            <v>-1937761.5999999978</v>
          </cell>
          <cell r="K31">
            <v>95.98179172245231</v>
          </cell>
          <cell r="L31">
            <v>-967535.2899999991</v>
          </cell>
        </row>
        <row r="32">
          <cell r="B32">
            <v>8356731</v>
          </cell>
          <cell r="C32">
            <v>7669034</v>
          </cell>
          <cell r="D32">
            <v>894385</v>
          </cell>
          <cell r="G32">
            <v>8463270.12</v>
          </cell>
          <cell r="H32">
            <v>385693.89999999944</v>
          </cell>
          <cell r="I32">
            <v>43.12392314271812</v>
          </cell>
          <cell r="J32">
            <v>-508691.10000000056</v>
          </cell>
          <cell r="K32">
            <v>110.35640368786994</v>
          </cell>
          <cell r="L32">
            <v>794236.1199999992</v>
          </cell>
        </row>
        <row r="33">
          <cell r="B33">
            <v>20662324</v>
          </cell>
          <cell r="C33">
            <v>19775803</v>
          </cell>
          <cell r="D33">
            <v>2119648</v>
          </cell>
          <cell r="G33">
            <v>19945795.92</v>
          </cell>
          <cell r="H33">
            <v>775311.2100000009</v>
          </cell>
          <cell r="I33">
            <v>36.5773567120579</v>
          </cell>
          <cell r="J33">
            <v>-1344336.789999999</v>
          </cell>
          <cell r="K33">
            <v>100.85960059371546</v>
          </cell>
          <cell r="L33">
            <v>169992.9200000018</v>
          </cell>
        </row>
        <row r="34">
          <cell r="B34">
            <v>16013926</v>
          </cell>
          <cell r="C34">
            <v>14551067</v>
          </cell>
          <cell r="D34">
            <v>1724876</v>
          </cell>
          <cell r="G34">
            <v>15407947.02</v>
          </cell>
          <cell r="H34">
            <v>521024.63999999873</v>
          </cell>
          <cell r="I34">
            <v>30.20649832219816</v>
          </cell>
          <cell r="J34">
            <v>-1203851.3600000013</v>
          </cell>
          <cell r="K34">
            <v>105.88877791573634</v>
          </cell>
          <cell r="L34">
            <v>856880.0199999996</v>
          </cell>
        </row>
        <row r="35">
          <cell r="B35">
            <v>38068400</v>
          </cell>
          <cell r="C35">
            <v>34033423</v>
          </cell>
          <cell r="D35">
            <v>5193379</v>
          </cell>
          <cell r="G35">
            <v>31627209.6</v>
          </cell>
          <cell r="H35">
            <v>728877.9400000013</v>
          </cell>
          <cell r="I35">
            <v>14.034753481307668</v>
          </cell>
          <cell r="J35">
            <v>-4464501.059999999</v>
          </cell>
          <cell r="K35">
            <v>92.92985192820599</v>
          </cell>
          <cell r="L35">
            <v>-2406213.3999999985</v>
          </cell>
        </row>
        <row r="36">
          <cell r="B36">
            <v>3663424345</v>
          </cell>
          <cell r="C36">
            <v>3328217828</v>
          </cell>
          <cell r="D36">
            <v>383618736</v>
          </cell>
          <cell r="G36">
            <v>3076632760.6099997</v>
          </cell>
          <cell r="H36">
            <v>121716943.8499998</v>
          </cell>
          <cell r="I36">
            <v>31.728623351180584</v>
          </cell>
          <cell r="J36">
            <v>-261901792.15000024</v>
          </cell>
          <cell r="K36">
            <v>92.44084731253352</v>
          </cell>
          <cell r="L36">
            <v>-251585067.3900001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2" sqref="F2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13.11.2012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13.11.2012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780592990</v>
      </c>
      <c r="D10" s="33">
        <f>'[5]вспомогат'!D10</f>
        <v>96214170</v>
      </c>
      <c r="E10" s="33">
        <f>'[5]вспомогат'!G10</f>
        <v>719567692.3</v>
      </c>
      <c r="F10" s="33">
        <f>'[5]вспомогат'!H10</f>
        <v>33263193.51999998</v>
      </c>
      <c r="G10" s="34">
        <f>'[5]вспомогат'!I10</f>
        <v>34.57203187430706</v>
      </c>
      <c r="H10" s="35">
        <f>'[5]вспомогат'!J10</f>
        <v>-62950976.48000002</v>
      </c>
      <c r="I10" s="36">
        <f>'[5]вспомогат'!K10</f>
        <v>92.18218732658616</v>
      </c>
      <c r="J10" s="37">
        <f>'[5]вспомогат'!L10</f>
        <v>-61025297.70000005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1539911100</v>
      </c>
      <c r="D12" s="38">
        <f>'[5]вспомогат'!D11</f>
        <v>168821300</v>
      </c>
      <c r="E12" s="33">
        <f>'[5]вспомогат'!G11</f>
        <v>1404984722.11</v>
      </c>
      <c r="F12" s="38">
        <f>'[5]вспомогат'!H11</f>
        <v>56035815.42999983</v>
      </c>
      <c r="G12" s="39">
        <f>'[5]вспомогат'!I11</f>
        <v>33.192384746474424</v>
      </c>
      <c r="H12" s="35">
        <f>'[5]вспомогат'!J11</f>
        <v>-112785484.57000017</v>
      </c>
      <c r="I12" s="36">
        <f>'[5]вспомогат'!K11</f>
        <v>91.2380410862679</v>
      </c>
      <c r="J12" s="37">
        <f>'[5]вспомогат'!L11</f>
        <v>-134926377.8900001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123107880</v>
      </c>
      <c r="D13" s="38">
        <f>'[5]вспомогат'!D12</f>
        <v>17250183</v>
      </c>
      <c r="E13" s="33">
        <f>'[5]вспомогат'!G12</f>
        <v>107193601</v>
      </c>
      <c r="F13" s="38">
        <f>'[5]вспомогат'!H12</f>
        <v>2762221.5900000036</v>
      </c>
      <c r="G13" s="39">
        <f>'[5]вспомогат'!I12</f>
        <v>16.012708908653337</v>
      </c>
      <c r="H13" s="35">
        <f>'[5]вспомогат'!J12</f>
        <v>-14487961.409999996</v>
      </c>
      <c r="I13" s="36">
        <f>'[5]вспомогат'!K12</f>
        <v>87.07289980137746</v>
      </c>
      <c r="J13" s="37">
        <f>'[5]вспомогат'!L12</f>
        <v>-15914279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213866601</v>
      </c>
      <c r="D14" s="38">
        <f>'[5]вспомогат'!D13</f>
        <v>19941229</v>
      </c>
      <c r="E14" s="33">
        <f>'[5]вспомогат'!G13</f>
        <v>202825895.69</v>
      </c>
      <c r="F14" s="38">
        <f>'[5]вспомогат'!H13</f>
        <v>8668899.079999983</v>
      </c>
      <c r="G14" s="39">
        <f>'[5]вспомогат'!I13</f>
        <v>43.47224075306483</v>
      </c>
      <c r="H14" s="35">
        <f>'[5]вспомогат'!J13</f>
        <v>-11272329.920000017</v>
      </c>
      <c r="I14" s="36">
        <f>'[5]вспомогат'!K13</f>
        <v>94.83757386222264</v>
      </c>
      <c r="J14" s="37">
        <f>'[5]вспомогат'!L13</f>
        <v>-11040705.310000002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128471100</v>
      </c>
      <c r="D15" s="38">
        <f>'[5]вспомогат'!D14</f>
        <v>12588300</v>
      </c>
      <c r="E15" s="33">
        <f>'[5]вспомогат'!G14</f>
        <v>119838244.6</v>
      </c>
      <c r="F15" s="38">
        <f>'[5]вспомогат'!H14</f>
        <v>3924220.349999994</v>
      </c>
      <c r="G15" s="39">
        <f>'[5]вспомогат'!I14</f>
        <v>31.173552822859275</v>
      </c>
      <c r="H15" s="35">
        <f>'[5]вспомогат'!J14</f>
        <v>-8664079.650000006</v>
      </c>
      <c r="I15" s="36">
        <f>'[5]вспомогат'!K14</f>
        <v>93.28031331560172</v>
      </c>
      <c r="J15" s="37">
        <f>'[5]вспомогат'!L14</f>
        <v>-8632855.400000006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23668777</v>
      </c>
      <c r="D16" s="38">
        <f>'[5]вспомогат'!D15</f>
        <v>3321437</v>
      </c>
      <c r="E16" s="33">
        <f>'[5]вспомогат'!G15</f>
        <v>20017977.18</v>
      </c>
      <c r="F16" s="38">
        <f>'[5]вспомогат'!H15</f>
        <v>747934.8299999982</v>
      </c>
      <c r="G16" s="39">
        <f>'[5]вспомогат'!I15</f>
        <v>22.51841085650573</v>
      </c>
      <c r="H16" s="35">
        <f>'[5]вспомогат'!J15</f>
        <v>-2573502.170000002</v>
      </c>
      <c r="I16" s="36">
        <f>'[5]вспомогат'!K15</f>
        <v>84.57546065857142</v>
      </c>
      <c r="J16" s="37">
        <f>'[5]вспомогат'!L15</f>
        <v>-3650799.8200000003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2029025458</v>
      </c>
      <c r="D17" s="42">
        <f>SUM(D12:D16)</f>
        <v>221922449</v>
      </c>
      <c r="E17" s="42">
        <f>SUM(E12:E16)</f>
        <v>1854860440.58</v>
      </c>
      <c r="F17" s="42">
        <f>SUM(F12:F16)</f>
        <v>72139091.27999981</v>
      </c>
      <c r="G17" s="43">
        <f>F17/D17*100</f>
        <v>32.50644159933536</v>
      </c>
      <c r="H17" s="42">
        <f>SUM(H12:H16)</f>
        <v>-149783357.7200002</v>
      </c>
      <c r="I17" s="44">
        <f>E17/C17*100</f>
        <v>91.41632172561927</v>
      </c>
      <c r="J17" s="42">
        <f>SUM(J12:J16)</f>
        <v>-174165017.4200001</v>
      </c>
    </row>
    <row r="18" spans="1:10" ht="20.25" customHeight="1">
      <c r="A18" s="32" t="s">
        <v>20</v>
      </c>
      <c r="B18" s="45">
        <f>'[5]вспомогат'!B16</f>
        <v>23339372</v>
      </c>
      <c r="C18" s="45">
        <f>'[5]вспомогат'!C16</f>
        <v>22254372</v>
      </c>
      <c r="D18" s="46">
        <f>'[5]вспомогат'!D16</f>
        <v>2448627</v>
      </c>
      <c r="E18" s="45">
        <f>'[5]вспомогат'!G16</f>
        <v>22225329.59</v>
      </c>
      <c r="F18" s="46">
        <f>'[5]вспомогат'!H16</f>
        <v>617711.5700000003</v>
      </c>
      <c r="G18" s="47">
        <f>'[5]вспомогат'!I16</f>
        <v>25.226854478040156</v>
      </c>
      <c r="H18" s="48">
        <f>'[5]вспомогат'!J16</f>
        <v>-1830915.4299999997</v>
      </c>
      <c r="I18" s="49">
        <f>'[5]вспомогат'!K16</f>
        <v>99.86949795752493</v>
      </c>
      <c r="J18" s="50">
        <f>'[5]вспомогат'!L16</f>
        <v>-29042.41000000015</v>
      </c>
    </row>
    <row r="19" spans="1:10" ht="12.75">
      <c r="A19" s="32" t="s">
        <v>21</v>
      </c>
      <c r="B19" s="33">
        <f>'[5]вспомогат'!B17</f>
        <v>85567115</v>
      </c>
      <c r="C19" s="33">
        <f>'[5]вспомогат'!C17</f>
        <v>80285018</v>
      </c>
      <c r="D19" s="38">
        <f>'[5]вспомогат'!D17</f>
        <v>11723989</v>
      </c>
      <c r="E19" s="33">
        <f>'[5]вспомогат'!G17</f>
        <v>72745849.83</v>
      </c>
      <c r="F19" s="38">
        <f>'[5]вспомогат'!H17</f>
        <v>3251913.629999995</v>
      </c>
      <c r="G19" s="39">
        <f>'[5]вспомогат'!I17</f>
        <v>27.737262718346077</v>
      </c>
      <c r="H19" s="35">
        <f>'[5]вспомогат'!J17</f>
        <v>-8472075.370000005</v>
      </c>
      <c r="I19" s="36">
        <f>'[5]вспомогат'!K17</f>
        <v>90.60949557238686</v>
      </c>
      <c r="J19" s="37">
        <f>'[5]вспомогат'!L17</f>
        <v>-7539168.170000002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7311732</v>
      </c>
      <c r="D20" s="38">
        <f>'[5]вспомогат'!D18</f>
        <v>814677</v>
      </c>
      <c r="E20" s="33">
        <f>'[5]вспомогат'!G18</f>
        <v>7107286.68</v>
      </c>
      <c r="F20" s="38">
        <f>'[5]вспомогат'!H18</f>
        <v>248736.8799999999</v>
      </c>
      <c r="G20" s="39">
        <f>'[5]вспомогат'!I18</f>
        <v>30.531962974283044</v>
      </c>
      <c r="H20" s="35">
        <f>'[5]вспомогат'!J18</f>
        <v>-565940.1200000001</v>
      </c>
      <c r="I20" s="36">
        <f>'[5]вспомогат'!K18</f>
        <v>97.2038728990614</v>
      </c>
      <c r="J20" s="37">
        <f>'[5]вспомогат'!L18</f>
        <v>-204445.3200000003</v>
      </c>
    </row>
    <row r="21" spans="1:10" ht="12.75">
      <c r="A21" s="32" t="s">
        <v>23</v>
      </c>
      <c r="B21" s="33">
        <f>'[5]вспомогат'!B19</f>
        <v>17543485</v>
      </c>
      <c r="C21" s="33">
        <f>'[5]вспомогат'!C19</f>
        <v>16262357</v>
      </c>
      <c r="D21" s="38">
        <f>'[5]вспомогат'!D19</f>
        <v>1502147</v>
      </c>
      <c r="E21" s="33">
        <f>'[5]вспомогат'!G19</f>
        <v>16402777.58</v>
      </c>
      <c r="F21" s="38">
        <f>'[5]вспомогат'!H19</f>
        <v>372804.4199999999</v>
      </c>
      <c r="G21" s="39">
        <f>'[5]вспомогат'!I19</f>
        <v>24.81810501901611</v>
      </c>
      <c r="H21" s="35">
        <f>'[5]вспомогат'!J19</f>
        <v>-1129342.58</v>
      </c>
      <c r="I21" s="36">
        <f>'[5]вспомогат'!K19</f>
        <v>100.86347003696943</v>
      </c>
      <c r="J21" s="37">
        <f>'[5]вспомогат'!L19</f>
        <v>140420.58000000007</v>
      </c>
    </row>
    <row r="22" spans="1:10" ht="12.75">
      <c r="A22" s="32" t="s">
        <v>24</v>
      </c>
      <c r="B22" s="33">
        <f>'[5]вспомогат'!B20</f>
        <v>42559538</v>
      </c>
      <c r="C22" s="33">
        <f>'[5]вспомогат'!C20</f>
        <v>38214181</v>
      </c>
      <c r="D22" s="38">
        <f>'[5]вспомогат'!D20</f>
        <v>5062671</v>
      </c>
      <c r="E22" s="33">
        <f>'[5]вспомогат'!G20</f>
        <v>35667566.92</v>
      </c>
      <c r="F22" s="38">
        <f>'[5]вспомогат'!H20</f>
        <v>1173294.8400000036</v>
      </c>
      <c r="G22" s="39">
        <f>'[5]вспомогат'!I20</f>
        <v>23.175411556468976</v>
      </c>
      <c r="H22" s="35">
        <f>'[5]вспомогат'!J20</f>
        <v>-3889376.1599999964</v>
      </c>
      <c r="I22" s="36">
        <f>'[5]вспомогат'!K20</f>
        <v>93.33594489438359</v>
      </c>
      <c r="J22" s="37">
        <f>'[5]вспомогат'!L20</f>
        <v>-2546614.079999998</v>
      </c>
    </row>
    <row r="23" spans="1:10" ht="12.75">
      <c r="A23" s="32" t="s">
        <v>25</v>
      </c>
      <c r="B23" s="33">
        <f>'[5]вспомогат'!B21</f>
        <v>27103154</v>
      </c>
      <c r="C23" s="33">
        <f>'[5]вспомогат'!C21</f>
        <v>24827697</v>
      </c>
      <c r="D23" s="38">
        <f>'[5]вспомогат'!D21</f>
        <v>2399466</v>
      </c>
      <c r="E23" s="33">
        <f>'[5]вспомогат'!G21</f>
        <v>24532953.96</v>
      </c>
      <c r="F23" s="38">
        <f>'[5]вспомогат'!H21</f>
        <v>658150.1300000027</v>
      </c>
      <c r="G23" s="39">
        <f>'[5]вспомогат'!I21</f>
        <v>27.429025041405158</v>
      </c>
      <c r="H23" s="35">
        <f>'[5]вспомогат'!J21</f>
        <v>-1741315.8699999973</v>
      </c>
      <c r="I23" s="36">
        <f>'[5]вспомогат'!K21</f>
        <v>98.81284583100881</v>
      </c>
      <c r="J23" s="37">
        <f>'[5]вспомогат'!L21</f>
        <v>-294743.0399999991</v>
      </c>
    </row>
    <row r="24" spans="1:10" ht="12.75">
      <c r="A24" s="32" t="s">
        <v>26</v>
      </c>
      <c r="B24" s="33">
        <f>'[5]вспомогат'!B22</f>
        <v>37864031</v>
      </c>
      <c r="C24" s="33">
        <f>'[5]вспомогат'!C22</f>
        <v>35298748</v>
      </c>
      <c r="D24" s="38">
        <f>'[5]вспомогат'!D22</f>
        <v>5027074</v>
      </c>
      <c r="E24" s="33">
        <f>'[5]вспомогат'!G22</f>
        <v>34096184.06</v>
      </c>
      <c r="F24" s="38">
        <f>'[5]вспомогат'!H22</f>
        <v>1286976.8400000036</v>
      </c>
      <c r="G24" s="39">
        <f>'[5]вспомогат'!I22</f>
        <v>25.60091297641538</v>
      </c>
      <c r="H24" s="35">
        <f>'[5]вспомогат'!J22</f>
        <v>-3740097.1599999964</v>
      </c>
      <c r="I24" s="36">
        <f>'[5]вспомогат'!K22</f>
        <v>96.59318245508311</v>
      </c>
      <c r="J24" s="37">
        <f>'[5]вспомогат'!L22</f>
        <v>-1202563.9399999976</v>
      </c>
    </row>
    <row r="25" spans="1:10" ht="12.75">
      <c r="A25" s="32" t="s">
        <v>27</v>
      </c>
      <c r="B25" s="33">
        <f>'[5]вспомогат'!B23</f>
        <v>20632150</v>
      </c>
      <c r="C25" s="33">
        <f>'[5]вспомогат'!C23</f>
        <v>18483129</v>
      </c>
      <c r="D25" s="38">
        <f>'[5]вспомогат'!D23</f>
        <v>2018675</v>
      </c>
      <c r="E25" s="33">
        <f>'[5]вспомогат'!G23</f>
        <v>17506862.21</v>
      </c>
      <c r="F25" s="38">
        <f>'[5]вспомогат'!H23</f>
        <v>362572.08999999985</v>
      </c>
      <c r="G25" s="39">
        <f>'[5]вспомогат'!I23</f>
        <v>17.960894646240718</v>
      </c>
      <c r="H25" s="35">
        <f>'[5]вспомогат'!J23</f>
        <v>-1656102.9100000001</v>
      </c>
      <c r="I25" s="36">
        <f>'[5]вспомогат'!K23</f>
        <v>94.71806537735034</v>
      </c>
      <c r="J25" s="37">
        <f>'[5]вспомогат'!L23</f>
        <v>-976266.7899999991</v>
      </c>
    </row>
    <row r="26" spans="1:10" ht="12.75">
      <c r="A26" s="32" t="s">
        <v>28</v>
      </c>
      <c r="B26" s="33">
        <f>'[5]вспомогат'!B24</f>
        <v>21480378</v>
      </c>
      <c r="C26" s="33">
        <f>'[5]вспомогат'!C24</f>
        <v>19257276</v>
      </c>
      <c r="D26" s="38">
        <f>'[5]вспомогат'!D24</f>
        <v>2939851</v>
      </c>
      <c r="E26" s="33">
        <f>'[5]вспомогат'!G24</f>
        <v>20912911.46</v>
      </c>
      <c r="F26" s="38">
        <f>'[5]вспомогат'!H24</f>
        <v>582906.3500000015</v>
      </c>
      <c r="G26" s="39">
        <f>'[5]вспомогат'!I24</f>
        <v>19.82775147447954</v>
      </c>
      <c r="H26" s="35">
        <f>'[5]вспомогат'!J24</f>
        <v>-2356944.6499999985</v>
      </c>
      <c r="I26" s="36">
        <f>'[5]вспомогат'!K24</f>
        <v>108.59745407398222</v>
      </c>
      <c r="J26" s="37">
        <f>'[5]вспомогат'!L24</f>
        <v>1655635.460000001</v>
      </c>
    </row>
    <row r="27" spans="1:10" ht="12.75">
      <c r="A27" s="32" t="s">
        <v>29</v>
      </c>
      <c r="B27" s="33">
        <f>'[5]вспомогат'!B25</f>
        <v>28100800</v>
      </c>
      <c r="C27" s="33">
        <f>'[5]вспомогат'!C25</f>
        <v>26024741</v>
      </c>
      <c r="D27" s="38">
        <f>'[5]вспомогат'!D25</f>
        <v>2579983</v>
      </c>
      <c r="E27" s="33">
        <f>'[5]вспомогат'!G25</f>
        <v>25895017.71</v>
      </c>
      <c r="F27" s="38">
        <f>'[5]вспомогат'!H25</f>
        <v>596256.3900000006</v>
      </c>
      <c r="G27" s="39">
        <f>'[5]вспомогат'!I25</f>
        <v>23.11086507159158</v>
      </c>
      <c r="H27" s="35">
        <f>'[5]вспомогат'!J25</f>
        <v>-1983726.6099999994</v>
      </c>
      <c r="I27" s="36">
        <f>'[5]вспомогат'!K25</f>
        <v>99.50153859360215</v>
      </c>
      <c r="J27" s="37">
        <f>'[5]вспомогат'!L25</f>
        <v>-129723.2899999991</v>
      </c>
    </row>
    <row r="28" spans="1:10" ht="12.75">
      <c r="A28" s="32" t="s">
        <v>30</v>
      </c>
      <c r="B28" s="33">
        <f>'[5]вспомогат'!B26</f>
        <v>18842890</v>
      </c>
      <c r="C28" s="33">
        <f>'[5]вспомогат'!C26</f>
        <v>17373005</v>
      </c>
      <c r="D28" s="38">
        <f>'[5]вспомогат'!D26</f>
        <v>1672755</v>
      </c>
      <c r="E28" s="33">
        <f>'[5]вспомогат'!G26</f>
        <v>16931498.39</v>
      </c>
      <c r="F28" s="38">
        <f>'[5]вспомогат'!H26</f>
        <v>486244.44000000134</v>
      </c>
      <c r="G28" s="39">
        <f>'[5]вспомогат'!I26</f>
        <v>29.068479245316936</v>
      </c>
      <c r="H28" s="35">
        <f>'[5]вспомогат'!J26</f>
        <v>-1186510.5599999987</v>
      </c>
      <c r="I28" s="36">
        <f>'[5]вспомогат'!K26</f>
        <v>97.45866296590602</v>
      </c>
      <c r="J28" s="37">
        <f>'[5]вспомогат'!L26</f>
        <v>-441506.6099999994</v>
      </c>
    </row>
    <row r="29" spans="1:10" ht="12.75">
      <c r="A29" s="32" t="s">
        <v>31</v>
      </c>
      <c r="B29" s="33">
        <f>'[5]вспомогат'!B27</f>
        <v>15543955</v>
      </c>
      <c r="C29" s="33">
        <f>'[5]вспомогат'!C27</f>
        <v>14186104</v>
      </c>
      <c r="D29" s="38">
        <f>'[5]вспомогат'!D27</f>
        <v>1636830</v>
      </c>
      <c r="E29" s="33">
        <f>'[5]вспомогат'!G27</f>
        <v>13828431.18</v>
      </c>
      <c r="F29" s="38">
        <f>'[5]вспомогат'!H27</f>
        <v>513623.19999999925</v>
      </c>
      <c r="G29" s="39">
        <f>'[5]вспомогат'!I27</f>
        <v>31.37914138914849</v>
      </c>
      <c r="H29" s="35">
        <f>'[5]вспомогат'!J27</f>
        <v>-1123206.8000000007</v>
      </c>
      <c r="I29" s="36">
        <f>'[5]вспомогат'!K27</f>
        <v>97.47871001086698</v>
      </c>
      <c r="J29" s="37">
        <f>'[5]вспомогат'!L27</f>
        <v>-357672.8200000003</v>
      </c>
    </row>
    <row r="30" spans="1:10" ht="12.75">
      <c r="A30" s="32" t="s">
        <v>32</v>
      </c>
      <c r="B30" s="33">
        <f>'[5]вспомогат'!B28</f>
        <v>30347572</v>
      </c>
      <c r="C30" s="33">
        <f>'[5]вспомогат'!C28</f>
        <v>26833340</v>
      </c>
      <c r="D30" s="38">
        <f>'[5]вспомогат'!D28</f>
        <v>3808582</v>
      </c>
      <c r="E30" s="33">
        <f>'[5]вспомогат'!G28</f>
        <v>25076735.3</v>
      </c>
      <c r="F30" s="38">
        <f>'[5]вспомогат'!H28</f>
        <v>633171.6099999994</v>
      </c>
      <c r="G30" s="39">
        <f>'[5]вспомогат'!I28</f>
        <v>16.62486484471122</v>
      </c>
      <c r="H30" s="35">
        <f>'[5]вспомогат'!J28</f>
        <v>-3175410.3900000006</v>
      </c>
      <c r="I30" s="36">
        <f>'[5]вспомогат'!K28</f>
        <v>93.45364870716803</v>
      </c>
      <c r="J30" s="37">
        <f>'[5]вспомогат'!L28</f>
        <v>-1756604.6999999993</v>
      </c>
    </row>
    <row r="31" spans="1:10" ht="12.75">
      <c r="A31" s="32" t="s">
        <v>33</v>
      </c>
      <c r="B31" s="33">
        <f>'[5]вспомогат'!B29</f>
        <v>54778634</v>
      </c>
      <c r="C31" s="33">
        <f>'[5]вспомогат'!C29</f>
        <v>49893701</v>
      </c>
      <c r="D31" s="38">
        <f>'[5]вспомогат'!D29</f>
        <v>6022474</v>
      </c>
      <c r="E31" s="33">
        <f>'[5]вспомогат'!G29</f>
        <v>50179472.48</v>
      </c>
      <c r="F31" s="38">
        <f>'[5]вспомогат'!H29</f>
        <v>1970923.3399999961</v>
      </c>
      <c r="G31" s="39">
        <f>'[5]вспомогат'!I29</f>
        <v>32.726141117421115</v>
      </c>
      <c r="H31" s="35">
        <f>'[5]вспомогат'!J29</f>
        <v>-4051550.660000004</v>
      </c>
      <c r="I31" s="36">
        <f>'[5]вспомогат'!K29</f>
        <v>100.57276063766045</v>
      </c>
      <c r="J31" s="37">
        <f>'[5]вспомогат'!L29</f>
        <v>285771.4799999967</v>
      </c>
    </row>
    <row r="32" spans="1:10" ht="12.75">
      <c r="A32" s="32" t="s">
        <v>34</v>
      </c>
      <c r="B32" s="33">
        <f>'[5]вспомогат'!B30</f>
        <v>23760336</v>
      </c>
      <c r="C32" s="33">
        <f>'[5]вспомогат'!C30</f>
        <v>21985878</v>
      </c>
      <c r="D32" s="38">
        <f>'[5]вспомогат'!D30</f>
        <v>3129075</v>
      </c>
      <c r="E32" s="33">
        <f>'[5]вспомогат'!G30</f>
        <v>20540289.01</v>
      </c>
      <c r="F32" s="38">
        <f>'[5]вспомогат'!H30</f>
        <v>323274.23000000045</v>
      </c>
      <c r="G32" s="39">
        <f>'[5]вспомогат'!I30</f>
        <v>10.331303340444077</v>
      </c>
      <c r="H32" s="35">
        <f>'[5]вспомогат'!J30</f>
        <v>-2805800.7699999996</v>
      </c>
      <c r="I32" s="36">
        <f>'[5]вспомогат'!K30</f>
        <v>93.42492035114542</v>
      </c>
      <c r="J32" s="37">
        <f>'[5]вспомогат'!L30</f>
        <v>-1445588.9899999984</v>
      </c>
    </row>
    <row r="33" spans="1:10" ht="12.75">
      <c r="A33" s="32" t="s">
        <v>35</v>
      </c>
      <c r="B33" s="33">
        <f>'[5]вспомогат'!B31</f>
        <v>26409040</v>
      </c>
      <c r="C33" s="33">
        <f>'[5]вспомогат'!C31</f>
        <v>24078774</v>
      </c>
      <c r="D33" s="38">
        <f>'[5]вспомогат'!D31</f>
        <v>2762953</v>
      </c>
      <c r="E33" s="33">
        <f>'[5]вспомогат'!G31</f>
        <v>23111238.71</v>
      </c>
      <c r="F33" s="38">
        <f>'[5]вспомогат'!H31</f>
        <v>825191.4000000022</v>
      </c>
      <c r="G33" s="39">
        <f>'[5]вспомогат'!I31</f>
        <v>29.86628437038206</v>
      </c>
      <c r="H33" s="35">
        <f>'[5]вспомогат'!J31</f>
        <v>-1937761.5999999978</v>
      </c>
      <c r="I33" s="36">
        <f>'[5]вспомогат'!K31</f>
        <v>95.98179172245231</v>
      </c>
      <c r="J33" s="37">
        <f>'[5]вспомогат'!L31</f>
        <v>-967535.2899999991</v>
      </c>
    </row>
    <row r="34" spans="1:10" ht="12.75">
      <c r="A34" s="32" t="s">
        <v>36</v>
      </c>
      <c r="B34" s="33">
        <f>'[5]вспомогат'!B32</f>
        <v>8356731</v>
      </c>
      <c r="C34" s="33">
        <f>'[5]вспомогат'!C32</f>
        <v>7669034</v>
      </c>
      <c r="D34" s="38">
        <f>'[5]вспомогат'!D32</f>
        <v>894385</v>
      </c>
      <c r="E34" s="33">
        <f>'[5]вспомогат'!G32</f>
        <v>8463270.12</v>
      </c>
      <c r="F34" s="38">
        <f>'[5]вспомогат'!H32</f>
        <v>385693.89999999944</v>
      </c>
      <c r="G34" s="39">
        <f>'[5]вспомогат'!I32</f>
        <v>43.12392314271812</v>
      </c>
      <c r="H34" s="35">
        <f>'[5]вспомогат'!J32</f>
        <v>-508691.10000000056</v>
      </c>
      <c r="I34" s="36">
        <f>'[5]вспомогат'!K32</f>
        <v>110.35640368786994</v>
      </c>
      <c r="J34" s="37">
        <f>'[5]вспомогат'!L32</f>
        <v>794236.1199999992</v>
      </c>
    </row>
    <row r="35" spans="1:10" ht="12.75">
      <c r="A35" s="32" t="s">
        <v>37</v>
      </c>
      <c r="B35" s="33">
        <f>'[5]вспомогат'!B33</f>
        <v>20662324</v>
      </c>
      <c r="C35" s="33">
        <f>'[5]вспомогат'!C33</f>
        <v>19775803</v>
      </c>
      <c r="D35" s="38">
        <f>'[5]вспомогат'!D33</f>
        <v>2119648</v>
      </c>
      <c r="E35" s="33">
        <f>'[5]вспомогат'!G33</f>
        <v>19945795.92</v>
      </c>
      <c r="F35" s="38">
        <f>'[5]вспомогат'!H33</f>
        <v>775311.2100000009</v>
      </c>
      <c r="G35" s="39">
        <f>'[5]вспомогат'!I33</f>
        <v>36.5773567120579</v>
      </c>
      <c r="H35" s="35">
        <f>'[5]вспомогат'!J33</f>
        <v>-1344336.789999999</v>
      </c>
      <c r="I35" s="36">
        <f>'[5]вспомогат'!K33</f>
        <v>100.85960059371546</v>
      </c>
      <c r="J35" s="37">
        <f>'[5]вспомогат'!L33</f>
        <v>169992.9200000018</v>
      </c>
    </row>
    <row r="36" spans="1:10" ht="12.75">
      <c r="A36" s="32" t="s">
        <v>38</v>
      </c>
      <c r="B36" s="33">
        <f>'[5]вспомогат'!B34</f>
        <v>16013926</v>
      </c>
      <c r="C36" s="33">
        <f>'[5]вспомогат'!C34</f>
        <v>14551067</v>
      </c>
      <c r="D36" s="38">
        <f>'[5]вспомогат'!D34</f>
        <v>1724876</v>
      </c>
      <c r="E36" s="33">
        <f>'[5]вспомогат'!G34</f>
        <v>15407947.02</v>
      </c>
      <c r="F36" s="38">
        <f>'[5]вспомогат'!H34</f>
        <v>521024.63999999873</v>
      </c>
      <c r="G36" s="39">
        <f>'[5]вспомогат'!I34</f>
        <v>30.20649832219816</v>
      </c>
      <c r="H36" s="35">
        <f>'[5]вспомогат'!J34</f>
        <v>-1203851.3600000013</v>
      </c>
      <c r="I36" s="36">
        <f>'[5]вспомогат'!K34</f>
        <v>105.88877791573634</v>
      </c>
      <c r="J36" s="37">
        <f>'[5]вспомогат'!L34</f>
        <v>856880.0199999996</v>
      </c>
    </row>
    <row r="37" spans="1:10" ht="12.75">
      <c r="A37" s="32" t="s">
        <v>39</v>
      </c>
      <c r="B37" s="33">
        <f>'[5]вспомогат'!B35</f>
        <v>38068400</v>
      </c>
      <c r="C37" s="33">
        <f>'[5]вспомогат'!C35</f>
        <v>34033423</v>
      </c>
      <c r="D37" s="38">
        <f>'[5]вспомогат'!D35</f>
        <v>5193379</v>
      </c>
      <c r="E37" s="33">
        <f>'[5]вспомогат'!G35</f>
        <v>31627209.6</v>
      </c>
      <c r="F37" s="38">
        <f>'[5]вспомогат'!H35</f>
        <v>728877.9400000013</v>
      </c>
      <c r="G37" s="39">
        <f>'[5]вспомогат'!I35</f>
        <v>14.034753481307668</v>
      </c>
      <c r="H37" s="35">
        <f>'[5]вспомогат'!J35</f>
        <v>-4464501.059999999</v>
      </c>
      <c r="I37" s="36">
        <f>'[5]вспомогат'!K35</f>
        <v>92.92985192820599</v>
      </c>
      <c r="J37" s="37">
        <f>'[5]вспомогат'!L35</f>
        <v>-2406213.3999999985</v>
      </c>
    </row>
    <row r="38" spans="1:10" ht="18.75" customHeight="1">
      <c r="A38" s="51" t="s">
        <v>40</v>
      </c>
      <c r="B38" s="42">
        <f>SUM(B18:B37)</f>
        <v>565167406</v>
      </c>
      <c r="C38" s="42">
        <f>SUM(C18:C37)</f>
        <v>518599380</v>
      </c>
      <c r="D38" s="42">
        <f>SUM(D18:D37)</f>
        <v>65482117</v>
      </c>
      <c r="E38" s="42">
        <f>SUM(E18:E37)</f>
        <v>502204627.73</v>
      </c>
      <c r="F38" s="42">
        <f>SUM(F18:F37)</f>
        <v>16314659.050000006</v>
      </c>
      <c r="G38" s="43">
        <f>F38/D38*100</f>
        <v>24.914678690061297</v>
      </c>
      <c r="H38" s="42">
        <f>SUM(H18:H37)</f>
        <v>-49167457.94999999</v>
      </c>
      <c r="I38" s="44">
        <f>E38/C38*100</f>
        <v>96.83864792318109</v>
      </c>
      <c r="J38" s="42">
        <f>SUM(J18:J37)</f>
        <v>-16394752.269999992</v>
      </c>
    </row>
    <row r="39" spans="1:10" ht="20.25" customHeight="1">
      <c r="A39" s="52" t="s">
        <v>41</v>
      </c>
      <c r="B39" s="53">
        <f>'[5]вспомогат'!B36</f>
        <v>3663424345</v>
      </c>
      <c r="C39" s="53">
        <f>'[5]вспомогат'!C36</f>
        <v>3328217828</v>
      </c>
      <c r="D39" s="53">
        <f>'[5]вспомогат'!D36</f>
        <v>383618736</v>
      </c>
      <c r="E39" s="53">
        <f>'[5]вспомогат'!G36</f>
        <v>3076632760.6099997</v>
      </c>
      <c r="F39" s="53">
        <f>'[5]вспомогат'!H36</f>
        <v>121716943.8499998</v>
      </c>
      <c r="G39" s="54">
        <f>'[5]вспомогат'!I36</f>
        <v>31.728623351180584</v>
      </c>
      <c r="H39" s="53">
        <f>'[5]вспомогат'!J36</f>
        <v>-261901792.15000024</v>
      </c>
      <c r="I39" s="54">
        <f>'[5]вспомогат'!K36</f>
        <v>92.44084731253352</v>
      </c>
      <c r="J39" s="53">
        <f>'[5]вспомогат'!L36</f>
        <v>-251585067.3900001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13.11.2012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2012-11-14T06:01:28Z</dcterms:created>
  <dcterms:modified xsi:type="dcterms:W3CDTF">2012-11-14T06:01:47Z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