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96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<sst xmlns="http://schemas.openxmlformats.org/spreadsheetml/2006/main" count="47" uniqueCount="42">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</sst>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411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8gfu-doh-513-2\e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14.11.2012</v>
          </cell>
        </row>
        <row r="6">
          <cell r="G6" t="str">
            <v>Фактично надійшло на 14.11.2012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857329600</v>
          </cell>
          <cell r="C10">
            <v>780592990</v>
          </cell>
          <cell r="D10">
            <v>96214170</v>
          </cell>
          <cell r="G10">
            <v>737196411.48</v>
          </cell>
          <cell r="H10">
            <v>50891912.70000005</v>
          </cell>
          <cell r="I10">
            <v>52.89440495095478</v>
          </cell>
          <cell r="J10">
            <v>-45322257.29999995</v>
          </cell>
          <cell r="K10">
            <v>94.44056261381492</v>
          </cell>
          <cell r="L10">
            <v>-43396578.51999998</v>
          </cell>
        </row>
        <row r="11">
          <cell r="B11">
            <v>1702276100</v>
          </cell>
          <cell r="C11">
            <v>1539911100</v>
          </cell>
          <cell r="D11">
            <v>168821300</v>
          </cell>
          <cell r="G11">
            <v>1409602063.73</v>
          </cell>
          <cell r="H11">
            <v>60653157.04999995</v>
          </cell>
          <cell r="I11">
            <v>35.92743158001979</v>
          </cell>
          <cell r="J11">
            <v>-108168142.95000005</v>
          </cell>
          <cell r="K11">
            <v>91.53788577340602</v>
          </cell>
          <cell r="L11">
            <v>-130309036.26999998</v>
          </cell>
        </row>
        <row r="12">
          <cell r="B12">
            <v>136403523</v>
          </cell>
          <cell r="C12">
            <v>123107880</v>
          </cell>
          <cell r="D12">
            <v>17250183</v>
          </cell>
          <cell r="G12">
            <v>107645406.8</v>
          </cell>
          <cell r="H12">
            <v>3214027.3900000006</v>
          </cell>
          <cell r="I12">
            <v>18.63184518100475</v>
          </cell>
          <cell r="J12">
            <v>-14036155.61</v>
          </cell>
          <cell r="K12">
            <v>87.43989970422689</v>
          </cell>
          <cell r="L12">
            <v>-15462473.200000003</v>
          </cell>
        </row>
        <row r="13">
          <cell r="B13">
            <v>233112616</v>
          </cell>
          <cell r="C13">
            <v>213866601</v>
          </cell>
          <cell r="D13">
            <v>19941229</v>
          </cell>
          <cell r="G13">
            <v>203198173.63</v>
          </cell>
          <cell r="H13">
            <v>9041177.01999998</v>
          </cell>
          <cell r="I13">
            <v>45.3391163603807</v>
          </cell>
          <cell r="J13">
            <v>-10900051.98000002</v>
          </cell>
          <cell r="K13">
            <v>95.01164402477225</v>
          </cell>
          <cell r="L13">
            <v>-10668427.370000005</v>
          </cell>
        </row>
        <row r="14">
          <cell r="B14">
            <v>142566500</v>
          </cell>
          <cell r="C14">
            <v>128471100</v>
          </cell>
          <cell r="D14">
            <v>12588300</v>
          </cell>
          <cell r="G14">
            <v>120363928.64</v>
          </cell>
          <cell r="H14">
            <v>4449904.390000001</v>
          </cell>
          <cell r="I14">
            <v>35.349526067856665</v>
          </cell>
          <cell r="J14">
            <v>-8138395.609999999</v>
          </cell>
          <cell r="K14">
            <v>93.68949798047966</v>
          </cell>
          <cell r="L14">
            <v>-8107171.359999999</v>
          </cell>
        </row>
        <row r="15">
          <cell r="B15">
            <v>26568600</v>
          </cell>
          <cell r="C15">
            <v>23668777</v>
          </cell>
          <cell r="D15">
            <v>3321437</v>
          </cell>
          <cell r="G15">
            <v>20117046.5</v>
          </cell>
          <cell r="H15">
            <v>847004.1499999985</v>
          </cell>
          <cell r="I15">
            <v>25.501135502494808</v>
          </cell>
          <cell r="J15">
            <v>-2474432.8500000015</v>
          </cell>
          <cell r="K15">
            <v>84.99402609606742</v>
          </cell>
          <cell r="L15">
            <v>-3551730.5</v>
          </cell>
        </row>
        <row r="16">
          <cell r="B16">
            <v>23339372</v>
          </cell>
          <cell r="C16">
            <v>22254372</v>
          </cell>
          <cell r="D16">
            <v>2448627</v>
          </cell>
          <cell r="G16">
            <v>22308938.27</v>
          </cell>
          <cell r="H16">
            <v>701320.25</v>
          </cell>
          <cell r="I16">
            <v>28.641367182506766</v>
          </cell>
          <cell r="J16">
            <v>-1747306.75</v>
          </cell>
          <cell r="K16">
            <v>100.24519348377927</v>
          </cell>
          <cell r="L16">
            <v>54566.26999999955</v>
          </cell>
        </row>
        <row r="17">
          <cell r="B17">
            <v>85567115</v>
          </cell>
          <cell r="C17">
            <v>80285018</v>
          </cell>
          <cell r="D17">
            <v>11723989</v>
          </cell>
          <cell r="G17">
            <v>72895777.51</v>
          </cell>
          <cell r="H17">
            <v>3401841.3100000024</v>
          </cell>
          <cell r="I17">
            <v>29.01607388065617</v>
          </cell>
          <cell r="J17">
            <v>-8322147.689999998</v>
          </cell>
          <cell r="K17">
            <v>90.79623985386664</v>
          </cell>
          <cell r="L17">
            <v>-7389240.489999995</v>
          </cell>
        </row>
        <row r="18">
          <cell r="B18">
            <v>8193575</v>
          </cell>
          <cell r="C18">
            <v>7311732</v>
          </cell>
          <cell r="D18">
            <v>814677</v>
          </cell>
          <cell r="G18">
            <v>7116353.8</v>
          </cell>
          <cell r="H18">
            <v>257804</v>
          </cell>
          <cell r="I18">
            <v>31.644934127267614</v>
          </cell>
          <cell r="J18">
            <v>-556873</v>
          </cell>
          <cell r="K18">
            <v>97.32788072648177</v>
          </cell>
          <cell r="L18">
            <v>-195378.2000000002</v>
          </cell>
        </row>
        <row r="19">
          <cell r="B19">
            <v>17543485</v>
          </cell>
          <cell r="C19">
            <v>16262357</v>
          </cell>
          <cell r="D19">
            <v>1502147</v>
          </cell>
          <cell r="G19">
            <v>16656681.48</v>
          </cell>
          <cell r="H19">
            <v>626708.3200000003</v>
          </cell>
          <cell r="I19">
            <v>41.72083824019888</v>
          </cell>
          <cell r="J19">
            <v>-875438.6799999997</v>
          </cell>
          <cell r="K19">
            <v>102.42476831617951</v>
          </cell>
          <cell r="L19">
            <v>394324.48000000045</v>
          </cell>
        </row>
        <row r="20">
          <cell r="B20">
            <v>42559538</v>
          </cell>
          <cell r="C20">
            <v>38214181</v>
          </cell>
          <cell r="D20">
            <v>5062671</v>
          </cell>
          <cell r="G20">
            <v>36021734.44</v>
          </cell>
          <cell r="H20">
            <v>1527462.3599999994</v>
          </cell>
          <cell r="I20">
            <v>30.17107688806955</v>
          </cell>
          <cell r="J20">
            <v>-3535208.6400000006</v>
          </cell>
          <cell r="K20">
            <v>94.26274094425835</v>
          </cell>
          <cell r="L20">
            <v>-2192446.5600000024</v>
          </cell>
        </row>
        <row r="21">
          <cell r="B21">
            <v>27103154</v>
          </cell>
          <cell r="C21">
            <v>24827697</v>
          </cell>
          <cell r="D21">
            <v>2399466</v>
          </cell>
          <cell r="G21">
            <v>24617989.72</v>
          </cell>
          <cell r="H21">
            <v>743185.8900000006</v>
          </cell>
          <cell r="I21">
            <v>30.972970235877504</v>
          </cell>
          <cell r="J21">
            <v>-1656280.1099999994</v>
          </cell>
          <cell r="K21">
            <v>99.15534944703086</v>
          </cell>
          <cell r="L21">
            <v>-209707.2800000012</v>
          </cell>
        </row>
        <row r="22">
          <cell r="B22">
            <v>37864031</v>
          </cell>
          <cell r="C22">
            <v>35298748</v>
          </cell>
          <cell r="D22">
            <v>5027074</v>
          </cell>
          <cell r="G22">
            <v>34224510.45</v>
          </cell>
          <cell r="H22">
            <v>1415303.2300000042</v>
          </cell>
          <cell r="I22">
            <v>28.1536183871573</v>
          </cell>
          <cell r="J22">
            <v>-3611770.769999996</v>
          </cell>
          <cell r="K22">
            <v>96.9567261989009</v>
          </cell>
          <cell r="L22">
            <v>-1074237.549999997</v>
          </cell>
        </row>
        <row r="23">
          <cell r="B23">
            <v>20632150</v>
          </cell>
          <cell r="C23">
            <v>18483129</v>
          </cell>
          <cell r="D23">
            <v>2018675</v>
          </cell>
          <cell r="G23">
            <v>17682900.35</v>
          </cell>
          <cell r="H23">
            <v>538610.2300000004</v>
          </cell>
          <cell r="I23">
            <v>26.68137416869979</v>
          </cell>
          <cell r="J23">
            <v>-1480064.7699999996</v>
          </cell>
          <cell r="K23">
            <v>95.67049145196141</v>
          </cell>
          <cell r="L23">
            <v>-800228.6499999985</v>
          </cell>
        </row>
        <row r="24">
          <cell r="B24">
            <v>21480378</v>
          </cell>
          <cell r="C24">
            <v>19257276</v>
          </cell>
          <cell r="D24">
            <v>2939851</v>
          </cell>
          <cell r="G24">
            <v>21049128.7</v>
          </cell>
          <cell r="H24">
            <v>719123.5899999999</v>
          </cell>
          <cell r="I24">
            <v>24.461225755999195</v>
          </cell>
          <cell r="J24">
            <v>-2220727.41</v>
          </cell>
          <cell r="K24">
            <v>109.30480873826598</v>
          </cell>
          <cell r="L24">
            <v>1791852.6999999993</v>
          </cell>
        </row>
        <row r="25">
          <cell r="B25">
            <v>28100800</v>
          </cell>
          <cell r="C25">
            <v>26024741</v>
          </cell>
          <cell r="D25">
            <v>2579983</v>
          </cell>
          <cell r="G25">
            <v>26032410.63</v>
          </cell>
          <cell r="H25">
            <v>733649.3099999987</v>
          </cell>
          <cell r="I25">
            <v>28.43620713779892</v>
          </cell>
          <cell r="J25">
            <v>-1846333.6900000013</v>
          </cell>
          <cell r="K25">
            <v>100.02947053344353</v>
          </cell>
          <cell r="L25">
            <v>7669.629999998957</v>
          </cell>
        </row>
        <row r="26">
          <cell r="B26">
            <v>18842890</v>
          </cell>
          <cell r="C26">
            <v>17373005</v>
          </cell>
          <cell r="D26">
            <v>1672755</v>
          </cell>
          <cell r="G26">
            <v>17010449.23</v>
          </cell>
          <cell r="H26">
            <v>565195.2800000012</v>
          </cell>
          <cell r="I26">
            <v>33.788288183266594</v>
          </cell>
          <cell r="J26">
            <v>-1107559.7199999988</v>
          </cell>
          <cell r="K26">
            <v>97.9131084691451</v>
          </cell>
          <cell r="L26">
            <v>-362555.76999999955</v>
          </cell>
        </row>
        <row r="27">
          <cell r="B27">
            <v>15543955</v>
          </cell>
          <cell r="C27">
            <v>14186104</v>
          </cell>
          <cell r="D27">
            <v>1636830</v>
          </cell>
          <cell r="G27">
            <v>13851942.1</v>
          </cell>
          <cell r="H27">
            <v>537134.1199999992</v>
          </cell>
          <cell r="I27">
            <v>32.81551046840534</v>
          </cell>
          <cell r="J27">
            <v>-1099695.8800000008</v>
          </cell>
          <cell r="K27">
            <v>97.64444205399876</v>
          </cell>
          <cell r="L27">
            <v>-334161.9000000004</v>
          </cell>
        </row>
        <row r="28">
          <cell r="B28">
            <v>30347572</v>
          </cell>
          <cell r="C28">
            <v>26833340</v>
          </cell>
          <cell r="D28">
            <v>3808582</v>
          </cell>
          <cell r="G28">
            <v>25316180.04</v>
          </cell>
          <cell r="H28">
            <v>872616.3499999978</v>
          </cell>
          <cell r="I28">
            <v>22.911843568026047</v>
          </cell>
          <cell r="J28">
            <v>-2935965.6500000022</v>
          </cell>
          <cell r="K28">
            <v>94.34598913143127</v>
          </cell>
          <cell r="L28">
            <v>-1517159.960000001</v>
          </cell>
        </row>
        <row r="29">
          <cell r="B29">
            <v>54778634</v>
          </cell>
          <cell r="C29">
            <v>49893701</v>
          </cell>
          <cell r="D29">
            <v>6022474</v>
          </cell>
          <cell r="G29">
            <v>50585387</v>
          </cell>
          <cell r="H29">
            <v>2376837.8599999994</v>
          </cell>
          <cell r="I29">
            <v>39.46613733824338</v>
          </cell>
          <cell r="J29">
            <v>-3645636.1400000006</v>
          </cell>
          <cell r="K29">
            <v>101.38631928707795</v>
          </cell>
          <cell r="L29">
            <v>691686</v>
          </cell>
        </row>
        <row r="30">
          <cell r="B30">
            <v>23760336</v>
          </cell>
          <cell r="C30">
            <v>21985878</v>
          </cell>
          <cell r="D30">
            <v>3129075</v>
          </cell>
          <cell r="G30">
            <v>20609509.38</v>
          </cell>
          <cell r="H30">
            <v>392494.59999999776</v>
          </cell>
          <cell r="I30">
            <v>12.543470514449087</v>
          </cell>
          <cell r="J30">
            <v>-2736580.4000000022</v>
          </cell>
          <cell r="K30">
            <v>93.7397604953507</v>
          </cell>
          <cell r="L30">
            <v>-1376368.620000001</v>
          </cell>
        </row>
        <row r="31">
          <cell r="B31">
            <v>26409040</v>
          </cell>
          <cell r="C31">
            <v>24078774</v>
          </cell>
          <cell r="D31">
            <v>2762953</v>
          </cell>
          <cell r="G31">
            <v>23213460.64</v>
          </cell>
          <cell r="H31">
            <v>927413.3300000019</v>
          </cell>
          <cell r="I31">
            <v>33.5660190383261</v>
          </cell>
          <cell r="J31">
            <v>-1835539.669999998</v>
          </cell>
          <cell r="K31">
            <v>96.40632301295739</v>
          </cell>
          <cell r="L31">
            <v>-865313.3599999994</v>
          </cell>
        </row>
        <row r="32">
          <cell r="B32">
            <v>8356731</v>
          </cell>
          <cell r="C32">
            <v>7669034</v>
          </cell>
          <cell r="D32">
            <v>894385</v>
          </cell>
          <cell r="G32">
            <v>8479971.25</v>
          </cell>
          <cell r="H32">
            <v>402395.03000000026</v>
          </cell>
          <cell r="I32">
            <v>44.99125432559807</v>
          </cell>
          <cell r="J32">
            <v>-491989.96999999974</v>
          </cell>
          <cell r="K32">
            <v>110.57417726926234</v>
          </cell>
          <cell r="L32">
            <v>810937.25</v>
          </cell>
        </row>
        <row r="33">
          <cell r="B33">
            <v>20662324</v>
          </cell>
          <cell r="C33">
            <v>19775803</v>
          </cell>
          <cell r="D33">
            <v>2119648</v>
          </cell>
          <cell r="G33">
            <v>20027806.59</v>
          </cell>
          <cell r="H33">
            <v>857321.879999999</v>
          </cell>
          <cell r="I33">
            <v>40.44642695390928</v>
          </cell>
          <cell r="J33">
            <v>-1262326.120000001</v>
          </cell>
          <cell r="K33">
            <v>101.27430269203228</v>
          </cell>
          <cell r="L33">
            <v>252003.58999999985</v>
          </cell>
        </row>
        <row r="34">
          <cell r="B34">
            <v>16013926</v>
          </cell>
          <cell r="C34">
            <v>14551067</v>
          </cell>
          <cell r="D34">
            <v>1724876</v>
          </cell>
          <cell r="G34">
            <v>15488319.38</v>
          </cell>
          <cell r="H34">
            <v>601397</v>
          </cell>
          <cell r="I34">
            <v>34.86610051968953</v>
          </cell>
          <cell r="J34">
            <v>-1123479</v>
          </cell>
          <cell r="K34">
            <v>106.44112476425269</v>
          </cell>
          <cell r="L34">
            <v>937252.3800000008</v>
          </cell>
        </row>
        <row r="35">
          <cell r="B35">
            <v>38068400</v>
          </cell>
          <cell r="C35">
            <v>34033423</v>
          </cell>
          <cell r="D35">
            <v>5193379</v>
          </cell>
          <cell r="G35">
            <v>31695736.68</v>
          </cell>
          <cell r="H35">
            <v>797405.0199999996</v>
          </cell>
          <cell r="I35">
            <v>15.354262032484044</v>
          </cell>
          <cell r="J35">
            <v>-4395973.98</v>
          </cell>
          <cell r="K35">
            <v>93.13120422826702</v>
          </cell>
          <cell r="L35">
            <v>-2337686.3200000003</v>
          </cell>
        </row>
        <row r="36">
          <cell r="B36">
            <v>3663424345</v>
          </cell>
          <cell r="C36">
            <v>3328217828</v>
          </cell>
          <cell r="D36">
            <v>383618736</v>
          </cell>
          <cell r="G36">
            <v>3103008218.42</v>
          </cell>
          <cell r="H36">
            <v>148092401.66000003</v>
          </cell>
          <cell r="I36">
            <v>38.60405860364443</v>
          </cell>
          <cell r="J36">
            <v>-235526334.34000003</v>
          </cell>
          <cell r="K36">
            <v>93.23332722740287</v>
          </cell>
          <cell r="L36">
            <v>-225209609.58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22" sqref="F22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14.11.2012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14.11.2012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листопад</v>
      </c>
      <c r="E8" s="20" t="s">
        <v>10</v>
      </c>
      <c r="F8" s="21" t="str">
        <f>'[5]вспомогат'!H8</f>
        <v>за листопад</v>
      </c>
      <c r="G8" s="22" t="str">
        <f>'[5]вспомогат'!I8</f>
        <v>за листопад</v>
      </c>
      <c r="H8" s="23"/>
      <c r="I8" s="22" t="str">
        <f>'[5]вспомогат'!K8</f>
        <v>за 11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857329600</v>
      </c>
      <c r="C10" s="33">
        <f>'[5]вспомогат'!C10</f>
        <v>780592990</v>
      </c>
      <c r="D10" s="33">
        <f>'[5]вспомогат'!D10</f>
        <v>96214170</v>
      </c>
      <c r="E10" s="33">
        <f>'[5]вспомогат'!G10</f>
        <v>737196411.48</v>
      </c>
      <c r="F10" s="33">
        <f>'[5]вспомогат'!H10</f>
        <v>50891912.70000005</v>
      </c>
      <c r="G10" s="34">
        <f>'[5]вспомогат'!I10</f>
        <v>52.89440495095478</v>
      </c>
      <c r="H10" s="35">
        <f>'[5]вспомогат'!J10</f>
        <v>-45322257.29999995</v>
      </c>
      <c r="I10" s="36">
        <f>'[5]вспомогат'!K10</f>
        <v>94.44056261381492</v>
      </c>
      <c r="J10" s="37">
        <f>'[5]вспомогат'!L10</f>
        <v>-43396578.51999998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1539911100</v>
      </c>
      <c r="D12" s="38">
        <f>'[5]вспомогат'!D11</f>
        <v>168821300</v>
      </c>
      <c r="E12" s="33">
        <f>'[5]вспомогат'!G11</f>
        <v>1409602063.73</v>
      </c>
      <c r="F12" s="38">
        <f>'[5]вспомогат'!H11</f>
        <v>60653157.04999995</v>
      </c>
      <c r="G12" s="39">
        <f>'[5]вспомогат'!I11</f>
        <v>35.92743158001979</v>
      </c>
      <c r="H12" s="35">
        <f>'[5]вспомогат'!J11</f>
        <v>-108168142.95000005</v>
      </c>
      <c r="I12" s="36">
        <f>'[5]вспомогат'!K11</f>
        <v>91.53788577340602</v>
      </c>
      <c r="J12" s="37">
        <f>'[5]вспомогат'!L11</f>
        <v>-130309036.26999998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123107880</v>
      </c>
      <c r="D13" s="38">
        <f>'[5]вспомогат'!D12</f>
        <v>17250183</v>
      </c>
      <c r="E13" s="33">
        <f>'[5]вспомогат'!G12</f>
        <v>107645406.8</v>
      </c>
      <c r="F13" s="38">
        <f>'[5]вспомогат'!H12</f>
        <v>3214027.3900000006</v>
      </c>
      <c r="G13" s="39">
        <f>'[5]вспомогат'!I12</f>
        <v>18.63184518100475</v>
      </c>
      <c r="H13" s="35">
        <f>'[5]вспомогат'!J12</f>
        <v>-14036155.61</v>
      </c>
      <c r="I13" s="36">
        <f>'[5]вспомогат'!K12</f>
        <v>87.43989970422689</v>
      </c>
      <c r="J13" s="37">
        <f>'[5]вспомогат'!L12</f>
        <v>-15462473.200000003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213866601</v>
      </c>
      <c r="D14" s="38">
        <f>'[5]вспомогат'!D13</f>
        <v>19941229</v>
      </c>
      <c r="E14" s="33">
        <f>'[5]вспомогат'!G13</f>
        <v>203198173.63</v>
      </c>
      <c r="F14" s="38">
        <f>'[5]вспомогат'!H13</f>
        <v>9041177.01999998</v>
      </c>
      <c r="G14" s="39">
        <f>'[5]вспомогат'!I13</f>
        <v>45.3391163603807</v>
      </c>
      <c r="H14" s="35">
        <f>'[5]вспомогат'!J13</f>
        <v>-10900051.98000002</v>
      </c>
      <c r="I14" s="36">
        <f>'[5]вспомогат'!K13</f>
        <v>95.01164402477225</v>
      </c>
      <c r="J14" s="37">
        <f>'[5]вспомогат'!L13</f>
        <v>-10668427.370000005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128471100</v>
      </c>
      <c r="D15" s="38">
        <f>'[5]вспомогат'!D14</f>
        <v>12588300</v>
      </c>
      <c r="E15" s="33">
        <f>'[5]вспомогат'!G14</f>
        <v>120363928.64</v>
      </c>
      <c r="F15" s="38">
        <f>'[5]вспомогат'!H14</f>
        <v>4449904.390000001</v>
      </c>
      <c r="G15" s="39">
        <f>'[5]вспомогат'!I14</f>
        <v>35.349526067856665</v>
      </c>
      <c r="H15" s="35">
        <f>'[5]вспомогат'!J14</f>
        <v>-8138395.609999999</v>
      </c>
      <c r="I15" s="36">
        <f>'[5]вспомогат'!K14</f>
        <v>93.68949798047966</v>
      </c>
      <c r="J15" s="37">
        <f>'[5]вспомогат'!L14</f>
        <v>-8107171.359999999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23668777</v>
      </c>
      <c r="D16" s="38">
        <f>'[5]вспомогат'!D15</f>
        <v>3321437</v>
      </c>
      <c r="E16" s="33">
        <f>'[5]вспомогат'!G15</f>
        <v>20117046.5</v>
      </c>
      <c r="F16" s="38">
        <f>'[5]вспомогат'!H15</f>
        <v>847004.1499999985</v>
      </c>
      <c r="G16" s="39">
        <f>'[5]вспомогат'!I15</f>
        <v>25.501135502494808</v>
      </c>
      <c r="H16" s="35">
        <f>'[5]вспомогат'!J15</f>
        <v>-2474432.8500000015</v>
      </c>
      <c r="I16" s="36">
        <f>'[5]вспомогат'!K15</f>
        <v>84.99402609606742</v>
      </c>
      <c r="J16" s="37">
        <f>'[5]вспомогат'!L15</f>
        <v>-3551730.5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2029025458</v>
      </c>
      <c r="D17" s="42">
        <f>SUM(D12:D16)</f>
        <v>221922449</v>
      </c>
      <c r="E17" s="42">
        <f>SUM(E12:E16)</f>
        <v>1860926619.3</v>
      </c>
      <c r="F17" s="42">
        <f>SUM(F12:F16)</f>
        <v>78205269.99999994</v>
      </c>
      <c r="G17" s="43">
        <f>F17/D17*100</f>
        <v>35.23990941538318</v>
      </c>
      <c r="H17" s="42">
        <f>SUM(H12:H16)</f>
        <v>-143717179.00000006</v>
      </c>
      <c r="I17" s="44">
        <f>E17/C17*100</f>
        <v>91.71529179009443</v>
      </c>
      <c r="J17" s="42">
        <f>SUM(J12:J16)</f>
        <v>-168098838.7</v>
      </c>
    </row>
    <row r="18" spans="1:10" ht="20.25" customHeight="1">
      <c r="A18" s="32" t="s">
        <v>20</v>
      </c>
      <c r="B18" s="45">
        <f>'[5]вспомогат'!B16</f>
        <v>23339372</v>
      </c>
      <c r="C18" s="45">
        <f>'[5]вспомогат'!C16</f>
        <v>22254372</v>
      </c>
      <c r="D18" s="46">
        <f>'[5]вспомогат'!D16</f>
        <v>2448627</v>
      </c>
      <c r="E18" s="45">
        <f>'[5]вспомогат'!G16</f>
        <v>22308938.27</v>
      </c>
      <c r="F18" s="46">
        <f>'[5]вспомогат'!H16</f>
        <v>701320.25</v>
      </c>
      <c r="G18" s="47">
        <f>'[5]вспомогат'!I16</f>
        <v>28.641367182506766</v>
      </c>
      <c r="H18" s="48">
        <f>'[5]вспомогат'!J16</f>
        <v>-1747306.75</v>
      </c>
      <c r="I18" s="49">
        <f>'[5]вспомогат'!K16</f>
        <v>100.24519348377927</v>
      </c>
      <c r="J18" s="50">
        <f>'[5]вспомогат'!L16</f>
        <v>54566.26999999955</v>
      </c>
    </row>
    <row r="19" spans="1:10" ht="12.75">
      <c r="A19" s="32" t="s">
        <v>21</v>
      </c>
      <c r="B19" s="33">
        <f>'[5]вспомогат'!B17</f>
        <v>85567115</v>
      </c>
      <c r="C19" s="33">
        <f>'[5]вспомогат'!C17</f>
        <v>80285018</v>
      </c>
      <c r="D19" s="38">
        <f>'[5]вспомогат'!D17</f>
        <v>11723989</v>
      </c>
      <c r="E19" s="33">
        <f>'[5]вспомогат'!G17</f>
        <v>72895777.51</v>
      </c>
      <c r="F19" s="38">
        <f>'[5]вспомогат'!H17</f>
        <v>3401841.3100000024</v>
      </c>
      <c r="G19" s="39">
        <f>'[5]вспомогат'!I17</f>
        <v>29.01607388065617</v>
      </c>
      <c r="H19" s="35">
        <f>'[5]вспомогат'!J17</f>
        <v>-8322147.689999998</v>
      </c>
      <c r="I19" s="36">
        <f>'[5]вспомогат'!K17</f>
        <v>90.79623985386664</v>
      </c>
      <c r="J19" s="37">
        <f>'[5]вспомогат'!L17</f>
        <v>-7389240.489999995</v>
      </c>
    </row>
    <row r="20" spans="1:10" ht="12.75">
      <c r="A20" s="32" t="s">
        <v>22</v>
      </c>
      <c r="B20" s="33">
        <f>'[5]вспомогат'!B18</f>
        <v>8193575</v>
      </c>
      <c r="C20" s="33">
        <f>'[5]вспомогат'!C18</f>
        <v>7311732</v>
      </c>
      <c r="D20" s="38">
        <f>'[5]вспомогат'!D18</f>
        <v>814677</v>
      </c>
      <c r="E20" s="33">
        <f>'[5]вспомогат'!G18</f>
        <v>7116353.8</v>
      </c>
      <c r="F20" s="38">
        <f>'[5]вспомогат'!H18</f>
        <v>257804</v>
      </c>
      <c r="G20" s="39">
        <f>'[5]вспомогат'!I18</f>
        <v>31.644934127267614</v>
      </c>
      <c r="H20" s="35">
        <f>'[5]вспомогат'!J18</f>
        <v>-556873</v>
      </c>
      <c r="I20" s="36">
        <f>'[5]вспомогат'!K18</f>
        <v>97.32788072648177</v>
      </c>
      <c r="J20" s="37">
        <f>'[5]вспомогат'!L18</f>
        <v>-195378.2000000002</v>
      </c>
    </row>
    <row r="21" spans="1:10" ht="12.75">
      <c r="A21" s="32" t="s">
        <v>23</v>
      </c>
      <c r="B21" s="33">
        <f>'[5]вспомогат'!B19</f>
        <v>17543485</v>
      </c>
      <c r="C21" s="33">
        <f>'[5]вспомогат'!C19</f>
        <v>16262357</v>
      </c>
      <c r="D21" s="38">
        <f>'[5]вспомогат'!D19</f>
        <v>1502147</v>
      </c>
      <c r="E21" s="33">
        <f>'[5]вспомогат'!G19</f>
        <v>16656681.48</v>
      </c>
      <c r="F21" s="38">
        <f>'[5]вспомогат'!H19</f>
        <v>626708.3200000003</v>
      </c>
      <c r="G21" s="39">
        <f>'[5]вспомогат'!I19</f>
        <v>41.72083824019888</v>
      </c>
      <c r="H21" s="35">
        <f>'[5]вспомогат'!J19</f>
        <v>-875438.6799999997</v>
      </c>
      <c r="I21" s="36">
        <f>'[5]вспомогат'!K19</f>
        <v>102.42476831617951</v>
      </c>
      <c r="J21" s="37">
        <f>'[5]вспомогат'!L19</f>
        <v>394324.48000000045</v>
      </c>
    </row>
    <row r="22" spans="1:10" ht="12.75">
      <c r="A22" s="32" t="s">
        <v>24</v>
      </c>
      <c r="B22" s="33">
        <f>'[5]вспомогат'!B20</f>
        <v>42559538</v>
      </c>
      <c r="C22" s="33">
        <f>'[5]вспомогат'!C20</f>
        <v>38214181</v>
      </c>
      <c r="D22" s="38">
        <f>'[5]вспомогат'!D20</f>
        <v>5062671</v>
      </c>
      <c r="E22" s="33">
        <f>'[5]вспомогат'!G20</f>
        <v>36021734.44</v>
      </c>
      <c r="F22" s="38">
        <f>'[5]вспомогат'!H20</f>
        <v>1527462.3599999994</v>
      </c>
      <c r="G22" s="39">
        <f>'[5]вспомогат'!I20</f>
        <v>30.17107688806955</v>
      </c>
      <c r="H22" s="35">
        <f>'[5]вспомогат'!J20</f>
        <v>-3535208.6400000006</v>
      </c>
      <c r="I22" s="36">
        <f>'[5]вспомогат'!K20</f>
        <v>94.26274094425835</v>
      </c>
      <c r="J22" s="37">
        <f>'[5]вспомогат'!L20</f>
        <v>-2192446.5600000024</v>
      </c>
    </row>
    <row r="23" spans="1:10" ht="12.75">
      <c r="A23" s="32" t="s">
        <v>25</v>
      </c>
      <c r="B23" s="33">
        <f>'[5]вспомогат'!B21</f>
        <v>27103154</v>
      </c>
      <c r="C23" s="33">
        <f>'[5]вспомогат'!C21</f>
        <v>24827697</v>
      </c>
      <c r="D23" s="38">
        <f>'[5]вспомогат'!D21</f>
        <v>2399466</v>
      </c>
      <c r="E23" s="33">
        <f>'[5]вспомогат'!G21</f>
        <v>24617989.72</v>
      </c>
      <c r="F23" s="38">
        <f>'[5]вспомогат'!H21</f>
        <v>743185.8900000006</v>
      </c>
      <c r="G23" s="39">
        <f>'[5]вспомогат'!I21</f>
        <v>30.972970235877504</v>
      </c>
      <c r="H23" s="35">
        <f>'[5]вспомогат'!J21</f>
        <v>-1656280.1099999994</v>
      </c>
      <c r="I23" s="36">
        <f>'[5]вспомогат'!K21</f>
        <v>99.15534944703086</v>
      </c>
      <c r="J23" s="37">
        <f>'[5]вспомогат'!L21</f>
        <v>-209707.2800000012</v>
      </c>
    </row>
    <row r="24" spans="1:10" ht="12.75">
      <c r="A24" s="32" t="s">
        <v>26</v>
      </c>
      <c r="B24" s="33">
        <f>'[5]вспомогат'!B22</f>
        <v>37864031</v>
      </c>
      <c r="C24" s="33">
        <f>'[5]вспомогат'!C22</f>
        <v>35298748</v>
      </c>
      <c r="D24" s="38">
        <f>'[5]вспомогат'!D22</f>
        <v>5027074</v>
      </c>
      <c r="E24" s="33">
        <f>'[5]вспомогат'!G22</f>
        <v>34224510.45</v>
      </c>
      <c r="F24" s="38">
        <f>'[5]вспомогат'!H22</f>
        <v>1415303.2300000042</v>
      </c>
      <c r="G24" s="39">
        <f>'[5]вспомогат'!I22</f>
        <v>28.1536183871573</v>
      </c>
      <c r="H24" s="35">
        <f>'[5]вспомогат'!J22</f>
        <v>-3611770.769999996</v>
      </c>
      <c r="I24" s="36">
        <f>'[5]вспомогат'!K22</f>
        <v>96.9567261989009</v>
      </c>
      <c r="J24" s="37">
        <f>'[5]вспомогат'!L22</f>
        <v>-1074237.549999997</v>
      </c>
    </row>
    <row r="25" spans="1:10" ht="12.75">
      <c r="A25" s="32" t="s">
        <v>27</v>
      </c>
      <c r="B25" s="33">
        <f>'[5]вспомогат'!B23</f>
        <v>20632150</v>
      </c>
      <c r="C25" s="33">
        <f>'[5]вспомогат'!C23</f>
        <v>18483129</v>
      </c>
      <c r="D25" s="38">
        <f>'[5]вспомогат'!D23</f>
        <v>2018675</v>
      </c>
      <c r="E25" s="33">
        <f>'[5]вспомогат'!G23</f>
        <v>17682900.35</v>
      </c>
      <c r="F25" s="38">
        <f>'[5]вспомогат'!H23</f>
        <v>538610.2300000004</v>
      </c>
      <c r="G25" s="39">
        <f>'[5]вспомогат'!I23</f>
        <v>26.68137416869979</v>
      </c>
      <c r="H25" s="35">
        <f>'[5]вспомогат'!J23</f>
        <v>-1480064.7699999996</v>
      </c>
      <c r="I25" s="36">
        <f>'[5]вспомогат'!K23</f>
        <v>95.67049145196141</v>
      </c>
      <c r="J25" s="37">
        <f>'[5]вспомогат'!L23</f>
        <v>-800228.6499999985</v>
      </c>
    </row>
    <row r="26" spans="1:10" ht="12.75">
      <c r="A26" s="32" t="s">
        <v>28</v>
      </c>
      <c r="B26" s="33">
        <f>'[5]вспомогат'!B24</f>
        <v>21480378</v>
      </c>
      <c r="C26" s="33">
        <f>'[5]вспомогат'!C24</f>
        <v>19257276</v>
      </c>
      <c r="D26" s="38">
        <f>'[5]вспомогат'!D24</f>
        <v>2939851</v>
      </c>
      <c r="E26" s="33">
        <f>'[5]вспомогат'!G24</f>
        <v>21049128.7</v>
      </c>
      <c r="F26" s="38">
        <f>'[5]вспомогат'!H24</f>
        <v>719123.5899999999</v>
      </c>
      <c r="G26" s="39">
        <f>'[5]вспомогат'!I24</f>
        <v>24.461225755999195</v>
      </c>
      <c r="H26" s="35">
        <f>'[5]вспомогат'!J24</f>
        <v>-2220727.41</v>
      </c>
      <c r="I26" s="36">
        <f>'[5]вспомогат'!K24</f>
        <v>109.30480873826598</v>
      </c>
      <c r="J26" s="37">
        <f>'[5]вспомогат'!L24</f>
        <v>1791852.6999999993</v>
      </c>
    </row>
    <row r="27" spans="1:10" ht="12.75">
      <c r="A27" s="32" t="s">
        <v>29</v>
      </c>
      <c r="B27" s="33">
        <f>'[5]вспомогат'!B25</f>
        <v>28100800</v>
      </c>
      <c r="C27" s="33">
        <f>'[5]вспомогат'!C25</f>
        <v>26024741</v>
      </c>
      <c r="D27" s="38">
        <f>'[5]вспомогат'!D25</f>
        <v>2579983</v>
      </c>
      <c r="E27" s="33">
        <f>'[5]вспомогат'!G25</f>
        <v>26032410.63</v>
      </c>
      <c r="F27" s="38">
        <f>'[5]вспомогат'!H25</f>
        <v>733649.3099999987</v>
      </c>
      <c r="G27" s="39">
        <f>'[5]вспомогат'!I25</f>
        <v>28.43620713779892</v>
      </c>
      <c r="H27" s="35">
        <f>'[5]вспомогат'!J25</f>
        <v>-1846333.6900000013</v>
      </c>
      <c r="I27" s="36">
        <f>'[5]вспомогат'!K25</f>
        <v>100.02947053344353</v>
      </c>
      <c r="J27" s="37">
        <f>'[5]вспомогат'!L25</f>
        <v>7669.629999998957</v>
      </c>
    </row>
    <row r="28" spans="1:10" ht="12.75">
      <c r="A28" s="32" t="s">
        <v>30</v>
      </c>
      <c r="B28" s="33">
        <f>'[5]вспомогат'!B26</f>
        <v>18842890</v>
      </c>
      <c r="C28" s="33">
        <f>'[5]вспомогат'!C26</f>
        <v>17373005</v>
      </c>
      <c r="D28" s="38">
        <f>'[5]вспомогат'!D26</f>
        <v>1672755</v>
      </c>
      <c r="E28" s="33">
        <f>'[5]вспомогат'!G26</f>
        <v>17010449.23</v>
      </c>
      <c r="F28" s="38">
        <f>'[5]вспомогат'!H26</f>
        <v>565195.2800000012</v>
      </c>
      <c r="G28" s="39">
        <f>'[5]вспомогат'!I26</f>
        <v>33.788288183266594</v>
      </c>
      <c r="H28" s="35">
        <f>'[5]вспомогат'!J26</f>
        <v>-1107559.7199999988</v>
      </c>
      <c r="I28" s="36">
        <f>'[5]вспомогат'!K26</f>
        <v>97.9131084691451</v>
      </c>
      <c r="J28" s="37">
        <f>'[5]вспомогат'!L26</f>
        <v>-362555.76999999955</v>
      </c>
    </row>
    <row r="29" spans="1:10" ht="12.75">
      <c r="A29" s="32" t="s">
        <v>31</v>
      </c>
      <c r="B29" s="33">
        <f>'[5]вспомогат'!B27</f>
        <v>15543955</v>
      </c>
      <c r="C29" s="33">
        <f>'[5]вспомогат'!C27</f>
        <v>14186104</v>
      </c>
      <c r="D29" s="38">
        <f>'[5]вспомогат'!D27</f>
        <v>1636830</v>
      </c>
      <c r="E29" s="33">
        <f>'[5]вспомогат'!G27</f>
        <v>13851942.1</v>
      </c>
      <c r="F29" s="38">
        <f>'[5]вспомогат'!H27</f>
        <v>537134.1199999992</v>
      </c>
      <c r="G29" s="39">
        <f>'[5]вспомогат'!I27</f>
        <v>32.81551046840534</v>
      </c>
      <c r="H29" s="35">
        <f>'[5]вспомогат'!J27</f>
        <v>-1099695.8800000008</v>
      </c>
      <c r="I29" s="36">
        <f>'[5]вспомогат'!K27</f>
        <v>97.64444205399876</v>
      </c>
      <c r="J29" s="37">
        <f>'[5]вспомогат'!L27</f>
        <v>-334161.9000000004</v>
      </c>
    </row>
    <row r="30" spans="1:10" ht="12.75">
      <c r="A30" s="32" t="s">
        <v>32</v>
      </c>
      <c r="B30" s="33">
        <f>'[5]вспомогат'!B28</f>
        <v>30347572</v>
      </c>
      <c r="C30" s="33">
        <f>'[5]вспомогат'!C28</f>
        <v>26833340</v>
      </c>
      <c r="D30" s="38">
        <f>'[5]вспомогат'!D28</f>
        <v>3808582</v>
      </c>
      <c r="E30" s="33">
        <f>'[5]вспомогат'!G28</f>
        <v>25316180.04</v>
      </c>
      <c r="F30" s="38">
        <f>'[5]вспомогат'!H28</f>
        <v>872616.3499999978</v>
      </c>
      <c r="G30" s="39">
        <f>'[5]вспомогат'!I28</f>
        <v>22.911843568026047</v>
      </c>
      <c r="H30" s="35">
        <f>'[5]вспомогат'!J28</f>
        <v>-2935965.6500000022</v>
      </c>
      <c r="I30" s="36">
        <f>'[5]вспомогат'!K28</f>
        <v>94.34598913143127</v>
      </c>
      <c r="J30" s="37">
        <f>'[5]вспомогат'!L28</f>
        <v>-1517159.960000001</v>
      </c>
    </row>
    <row r="31" spans="1:10" ht="12.75">
      <c r="A31" s="32" t="s">
        <v>33</v>
      </c>
      <c r="B31" s="33">
        <f>'[5]вспомогат'!B29</f>
        <v>54778634</v>
      </c>
      <c r="C31" s="33">
        <f>'[5]вспомогат'!C29</f>
        <v>49893701</v>
      </c>
      <c r="D31" s="38">
        <f>'[5]вспомогат'!D29</f>
        <v>6022474</v>
      </c>
      <c r="E31" s="33">
        <f>'[5]вспомогат'!G29</f>
        <v>50585387</v>
      </c>
      <c r="F31" s="38">
        <f>'[5]вспомогат'!H29</f>
        <v>2376837.8599999994</v>
      </c>
      <c r="G31" s="39">
        <f>'[5]вспомогат'!I29</f>
        <v>39.46613733824338</v>
      </c>
      <c r="H31" s="35">
        <f>'[5]вспомогат'!J29</f>
        <v>-3645636.1400000006</v>
      </c>
      <c r="I31" s="36">
        <f>'[5]вспомогат'!K29</f>
        <v>101.38631928707795</v>
      </c>
      <c r="J31" s="37">
        <f>'[5]вспомогат'!L29</f>
        <v>691686</v>
      </c>
    </row>
    <row r="32" spans="1:10" ht="12.75">
      <c r="A32" s="32" t="s">
        <v>34</v>
      </c>
      <c r="B32" s="33">
        <f>'[5]вспомогат'!B30</f>
        <v>23760336</v>
      </c>
      <c r="C32" s="33">
        <f>'[5]вспомогат'!C30</f>
        <v>21985878</v>
      </c>
      <c r="D32" s="38">
        <f>'[5]вспомогат'!D30</f>
        <v>3129075</v>
      </c>
      <c r="E32" s="33">
        <f>'[5]вспомогат'!G30</f>
        <v>20609509.38</v>
      </c>
      <c r="F32" s="38">
        <f>'[5]вспомогат'!H30</f>
        <v>392494.59999999776</v>
      </c>
      <c r="G32" s="39">
        <f>'[5]вспомогат'!I30</f>
        <v>12.543470514449087</v>
      </c>
      <c r="H32" s="35">
        <f>'[5]вспомогат'!J30</f>
        <v>-2736580.4000000022</v>
      </c>
      <c r="I32" s="36">
        <f>'[5]вспомогат'!K30</f>
        <v>93.7397604953507</v>
      </c>
      <c r="J32" s="37">
        <f>'[5]вспомогат'!L30</f>
        <v>-1376368.620000001</v>
      </c>
    </row>
    <row r="33" spans="1:10" ht="12.75">
      <c r="A33" s="32" t="s">
        <v>35</v>
      </c>
      <c r="B33" s="33">
        <f>'[5]вспомогат'!B31</f>
        <v>26409040</v>
      </c>
      <c r="C33" s="33">
        <f>'[5]вспомогат'!C31</f>
        <v>24078774</v>
      </c>
      <c r="D33" s="38">
        <f>'[5]вспомогат'!D31</f>
        <v>2762953</v>
      </c>
      <c r="E33" s="33">
        <f>'[5]вспомогат'!G31</f>
        <v>23213460.64</v>
      </c>
      <c r="F33" s="38">
        <f>'[5]вспомогат'!H31</f>
        <v>927413.3300000019</v>
      </c>
      <c r="G33" s="39">
        <f>'[5]вспомогат'!I31</f>
        <v>33.5660190383261</v>
      </c>
      <c r="H33" s="35">
        <f>'[5]вспомогат'!J31</f>
        <v>-1835539.669999998</v>
      </c>
      <c r="I33" s="36">
        <f>'[5]вспомогат'!K31</f>
        <v>96.40632301295739</v>
      </c>
      <c r="J33" s="37">
        <f>'[5]вспомогат'!L31</f>
        <v>-865313.3599999994</v>
      </c>
    </row>
    <row r="34" spans="1:10" ht="12.75">
      <c r="A34" s="32" t="s">
        <v>36</v>
      </c>
      <c r="B34" s="33">
        <f>'[5]вспомогат'!B32</f>
        <v>8356731</v>
      </c>
      <c r="C34" s="33">
        <f>'[5]вспомогат'!C32</f>
        <v>7669034</v>
      </c>
      <c r="D34" s="38">
        <f>'[5]вспомогат'!D32</f>
        <v>894385</v>
      </c>
      <c r="E34" s="33">
        <f>'[5]вспомогат'!G32</f>
        <v>8479971.25</v>
      </c>
      <c r="F34" s="38">
        <f>'[5]вспомогат'!H32</f>
        <v>402395.03000000026</v>
      </c>
      <c r="G34" s="39">
        <f>'[5]вспомогат'!I32</f>
        <v>44.99125432559807</v>
      </c>
      <c r="H34" s="35">
        <f>'[5]вспомогат'!J32</f>
        <v>-491989.96999999974</v>
      </c>
      <c r="I34" s="36">
        <f>'[5]вспомогат'!K32</f>
        <v>110.57417726926234</v>
      </c>
      <c r="J34" s="37">
        <f>'[5]вспомогат'!L32</f>
        <v>810937.25</v>
      </c>
    </row>
    <row r="35" spans="1:10" ht="12.75">
      <c r="A35" s="32" t="s">
        <v>37</v>
      </c>
      <c r="B35" s="33">
        <f>'[5]вспомогат'!B33</f>
        <v>20662324</v>
      </c>
      <c r="C35" s="33">
        <f>'[5]вспомогат'!C33</f>
        <v>19775803</v>
      </c>
      <c r="D35" s="38">
        <f>'[5]вспомогат'!D33</f>
        <v>2119648</v>
      </c>
      <c r="E35" s="33">
        <f>'[5]вспомогат'!G33</f>
        <v>20027806.59</v>
      </c>
      <c r="F35" s="38">
        <f>'[5]вспомогат'!H33</f>
        <v>857321.879999999</v>
      </c>
      <c r="G35" s="39">
        <f>'[5]вспомогат'!I33</f>
        <v>40.44642695390928</v>
      </c>
      <c r="H35" s="35">
        <f>'[5]вспомогат'!J33</f>
        <v>-1262326.120000001</v>
      </c>
      <c r="I35" s="36">
        <f>'[5]вспомогат'!K33</f>
        <v>101.27430269203228</v>
      </c>
      <c r="J35" s="37">
        <f>'[5]вспомогат'!L33</f>
        <v>252003.58999999985</v>
      </c>
    </row>
    <row r="36" spans="1:10" ht="12.75">
      <c r="A36" s="32" t="s">
        <v>38</v>
      </c>
      <c r="B36" s="33">
        <f>'[5]вспомогат'!B34</f>
        <v>16013926</v>
      </c>
      <c r="C36" s="33">
        <f>'[5]вспомогат'!C34</f>
        <v>14551067</v>
      </c>
      <c r="D36" s="38">
        <f>'[5]вспомогат'!D34</f>
        <v>1724876</v>
      </c>
      <c r="E36" s="33">
        <f>'[5]вспомогат'!G34</f>
        <v>15488319.38</v>
      </c>
      <c r="F36" s="38">
        <f>'[5]вспомогат'!H34</f>
        <v>601397</v>
      </c>
      <c r="G36" s="39">
        <f>'[5]вспомогат'!I34</f>
        <v>34.86610051968953</v>
      </c>
      <c r="H36" s="35">
        <f>'[5]вспомогат'!J34</f>
        <v>-1123479</v>
      </c>
      <c r="I36" s="36">
        <f>'[5]вспомогат'!K34</f>
        <v>106.44112476425269</v>
      </c>
      <c r="J36" s="37">
        <f>'[5]вспомогат'!L34</f>
        <v>937252.3800000008</v>
      </c>
    </row>
    <row r="37" spans="1:10" ht="12.75">
      <c r="A37" s="32" t="s">
        <v>39</v>
      </c>
      <c r="B37" s="33">
        <f>'[5]вспомогат'!B35</f>
        <v>38068400</v>
      </c>
      <c r="C37" s="33">
        <f>'[5]вспомогат'!C35</f>
        <v>34033423</v>
      </c>
      <c r="D37" s="38">
        <f>'[5]вспомогат'!D35</f>
        <v>5193379</v>
      </c>
      <c r="E37" s="33">
        <f>'[5]вспомогат'!G35</f>
        <v>31695736.68</v>
      </c>
      <c r="F37" s="38">
        <f>'[5]вспомогат'!H35</f>
        <v>797405.0199999996</v>
      </c>
      <c r="G37" s="39">
        <f>'[5]вспомогат'!I35</f>
        <v>15.354262032484044</v>
      </c>
      <c r="H37" s="35">
        <f>'[5]вспомогат'!J35</f>
        <v>-4395973.98</v>
      </c>
      <c r="I37" s="36">
        <f>'[5]вспомогат'!K35</f>
        <v>93.13120422826702</v>
      </c>
      <c r="J37" s="37">
        <f>'[5]вспомогат'!L35</f>
        <v>-2337686.3200000003</v>
      </c>
    </row>
    <row r="38" spans="1:10" ht="18.75" customHeight="1">
      <c r="A38" s="51" t="s">
        <v>40</v>
      </c>
      <c r="B38" s="42">
        <f>SUM(B18:B37)</f>
        <v>565167406</v>
      </c>
      <c r="C38" s="42">
        <f>SUM(C18:C37)</f>
        <v>518599380</v>
      </c>
      <c r="D38" s="42">
        <f>SUM(D18:D37)</f>
        <v>65482117</v>
      </c>
      <c r="E38" s="42">
        <f>SUM(E18:E37)</f>
        <v>504885187.64000005</v>
      </c>
      <c r="F38" s="42">
        <f>SUM(F18:F37)</f>
        <v>18995218.96</v>
      </c>
      <c r="G38" s="43">
        <f>F38/D38*100</f>
        <v>29.008254207786226</v>
      </c>
      <c r="H38" s="42">
        <f>SUM(H18:H37)</f>
        <v>-46486898.04000001</v>
      </c>
      <c r="I38" s="44">
        <f>E38/C38*100</f>
        <v>97.3555324420172</v>
      </c>
      <c r="J38" s="42">
        <f>SUM(J18:J37)</f>
        <v>-13714192.359999996</v>
      </c>
    </row>
    <row r="39" spans="1:10" ht="20.25" customHeight="1">
      <c r="A39" s="52" t="s">
        <v>41</v>
      </c>
      <c r="B39" s="53">
        <f>'[5]вспомогат'!B36</f>
        <v>3663424345</v>
      </c>
      <c r="C39" s="53">
        <f>'[5]вспомогат'!C36</f>
        <v>3328217828</v>
      </c>
      <c r="D39" s="53">
        <f>'[5]вспомогат'!D36</f>
        <v>383618736</v>
      </c>
      <c r="E39" s="53">
        <f>'[5]вспомогат'!G36</f>
        <v>3103008218.42</v>
      </c>
      <c r="F39" s="53">
        <f>'[5]вспомогат'!H36</f>
        <v>148092401.66000003</v>
      </c>
      <c r="G39" s="54">
        <f>'[5]вспомогат'!I36</f>
        <v>38.60405860364443</v>
      </c>
      <c r="H39" s="53">
        <f>'[5]вспомогат'!J36</f>
        <v>-235526334.34000003</v>
      </c>
      <c r="I39" s="54">
        <f>'[5]вспомогат'!K36</f>
        <v>93.23332722740287</v>
      </c>
      <c r="J39" s="53">
        <f>'[5]вспомогат'!L36</f>
        <v>-225209609.58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14.11.2012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2012-11-15T05:42:21Z</dcterms:created>
  <dcterms:modified xsi:type="dcterms:W3CDTF">2012-11-15T05:42:36Z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