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<sst xmlns="http://schemas.openxmlformats.org/spreadsheetml/2006/main" count="47" uniqueCount="42">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</sst>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1;&#1048;&#1057;&#1058;&#1054;&#1055;&#1040;&#1044;_2012\&#1085;&#1072;&#1076;&#1093;_26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26.11.2012</v>
          </cell>
        </row>
        <row r="6">
          <cell r="G6" t="str">
            <v>Фактично надійшло на 26.11.2012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769107258.07</v>
          </cell>
          <cell r="H10">
            <v>82802759.29000008</v>
          </cell>
          <cell r="I10">
            <v>86.0608778208034</v>
          </cell>
          <cell r="J10">
            <v>-13411410.709999919</v>
          </cell>
          <cell r="K10">
            <v>98.52858889624413</v>
          </cell>
          <cell r="L10">
            <v>-11485731.929999948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1448338627.83</v>
          </cell>
          <cell r="H11">
            <v>99389721.14999986</v>
          </cell>
          <cell r="I11">
            <v>58.87273771141429</v>
          </cell>
          <cell r="J11">
            <v>-69431578.85000014</v>
          </cell>
          <cell r="K11">
            <v>94.05339229193164</v>
          </cell>
          <cell r="L11">
            <v>-91572472.17000008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112371950.96</v>
          </cell>
          <cell r="H12">
            <v>7940571.549999997</v>
          </cell>
          <cell r="I12">
            <v>46.03181050311175</v>
          </cell>
          <cell r="J12">
            <v>-9309611.450000003</v>
          </cell>
          <cell r="K12">
            <v>91.27925114135667</v>
          </cell>
          <cell r="L12">
            <v>-10735929.040000007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211987549.22</v>
          </cell>
          <cell r="H13">
            <v>17830552.609999985</v>
          </cell>
          <cell r="I13">
            <v>89.41551501163737</v>
          </cell>
          <cell r="J13">
            <v>-2110676.3900000155</v>
          </cell>
          <cell r="K13">
            <v>99.12139073085096</v>
          </cell>
          <cell r="L13">
            <v>-1879051.7800000012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124641173.36</v>
          </cell>
          <cell r="H14">
            <v>8727149.11</v>
          </cell>
          <cell r="I14">
            <v>69.32746367658858</v>
          </cell>
          <cell r="J14">
            <v>-3861150.8900000006</v>
          </cell>
          <cell r="K14">
            <v>97.01884187182954</v>
          </cell>
          <cell r="L14">
            <v>-3829926.6400000006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20930061.08</v>
          </cell>
          <cell r="H15">
            <v>1660018.7299999967</v>
          </cell>
          <cell r="I15">
            <v>49.9789317093775</v>
          </cell>
          <cell r="J15">
            <v>-1661418.2700000033</v>
          </cell>
          <cell r="K15">
            <v>88.42899267672342</v>
          </cell>
          <cell r="L15">
            <v>-2738715.920000002</v>
          </cell>
        </row>
        <row r="16">
          <cell r="B16">
            <v>24464078</v>
          </cell>
          <cell r="C16">
            <v>23379078</v>
          </cell>
          <cell r="D16">
            <v>3573333</v>
          </cell>
          <cell r="G16">
            <v>23164099.83</v>
          </cell>
          <cell r="H16">
            <v>1556481.8099999987</v>
          </cell>
          <cell r="I16">
            <v>43.55826367147978</v>
          </cell>
          <cell r="J16">
            <v>-2016851.1900000013</v>
          </cell>
          <cell r="K16">
            <v>99.08046771562162</v>
          </cell>
          <cell r="L16">
            <v>-214978.1700000018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75381430.96</v>
          </cell>
          <cell r="H17">
            <v>5887494.75999999</v>
          </cell>
          <cell r="I17">
            <v>50.21750498059995</v>
          </cell>
          <cell r="J17">
            <v>-5836494.24000001</v>
          </cell>
          <cell r="K17">
            <v>93.89227633977735</v>
          </cell>
          <cell r="L17">
            <v>-4903587.040000007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7323900.4</v>
          </cell>
          <cell r="H18">
            <v>465350.60000000056</v>
          </cell>
          <cell r="I18">
            <v>57.12087121644536</v>
          </cell>
          <cell r="J18">
            <v>-349326.39999999944</v>
          </cell>
          <cell r="K18">
            <v>100.16642294876235</v>
          </cell>
          <cell r="L18">
            <v>12168.400000000373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17194777.1</v>
          </cell>
          <cell r="H19">
            <v>1164803.9400000013</v>
          </cell>
          <cell r="I19">
            <v>77.54260668230215</v>
          </cell>
          <cell r="J19">
            <v>-337343.05999999866</v>
          </cell>
          <cell r="K19">
            <v>105.7336098328182</v>
          </cell>
          <cell r="L19">
            <v>932420.1000000015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37561970.65</v>
          </cell>
          <cell r="H20">
            <v>3067698.5700000003</v>
          </cell>
          <cell r="I20">
            <v>60.59446821648099</v>
          </cell>
          <cell r="J20">
            <v>-1994972.4299999997</v>
          </cell>
          <cell r="K20">
            <v>98.2932766503618</v>
          </cell>
          <cell r="L20">
            <v>-652210.3500000015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25456442.26</v>
          </cell>
          <cell r="H21">
            <v>1581638.4300000034</v>
          </cell>
          <cell r="I21">
            <v>65.9162676195455</v>
          </cell>
          <cell r="J21">
            <v>-817827.5699999966</v>
          </cell>
          <cell r="K21">
            <v>102.53243488512045</v>
          </cell>
          <cell r="L21">
            <v>628745.2600000016</v>
          </cell>
        </row>
        <row r="22">
          <cell r="B22">
            <v>38011063</v>
          </cell>
          <cell r="C22">
            <v>35445780</v>
          </cell>
          <cell r="D22">
            <v>5174106</v>
          </cell>
          <cell r="G22">
            <v>37133742.02</v>
          </cell>
          <cell r="H22">
            <v>4324534.8000000045</v>
          </cell>
          <cell r="I22">
            <v>83.58032865967579</v>
          </cell>
          <cell r="J22">
            <v>-849571.1999999955</v>
          </cell>
          <cell r="K22">
            <v>104.76209585457002</v>
          </cell>
          <cell r="L22">
            <v>1687962.0200000033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18333081.72</v>
          </cell>
          <cell r="H23">
            <v>1188791.5999999978</v>
          </cell>
          <cell r="I23">
            <v>58.889697450059955</v>
          </cell>
          <cell r="J23">
            <v>-829883.4000000022</v>
          </cell>
          <cell r="K23">
            <v>99.18819329779063</v>
          </cell>
          <cell r="L23">
            <v>-150047.2800000012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22505609.24</v>
          </cell>
          <cell r="H24">
            <v>2175604.129999999</v>
          </cell>
          <cell r="I24">
            <v>74.00389101352411</v>
          </cell>
          <cell r="J24">
            <v>-764246.870000001</v>
          </cell>
          <cell r="K24">
            <v>116.86808269248463</v>
          </cell>
          <cell r="L24">
            <v>3248333.2399999984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26990980.47</v>
          </cell>
          <cell r="H25">
            <v>1692219.1499999985</v>
          </cell>
          <cell r="I25">
            <v>65.59032171917406</v>
          </cell>
          <cell r="J25">
            <v>-887763.8500000015</v>
          </cell>
          <cell r="K25">
            <v>103.71277266505746</v>
          </cell>
          <cell r="L25">
            <v>966239.4699999988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17631716.12</v>
          </cell>
          <cell r="H26">
            <v>1186462.1700000018</v>
          </cell>
          <cell r="I26">
            <v>70.9286279222003</v>
          </cell>
          <cell r="J26">
            <v>-486292.8299999982</v>
          </cell>
          <cell r="K26">
            <v>101.48915584839816</v>
          </cell>
          <cell r="L26">
            <v>258711.12000000104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14322474.09</v>
          </cell>
          <cell r="H27">
            <v>1007666.1099999994</v>
          </cell>
          <cell r="I27">
            <v>61.562050426739454</v>
          </cell>
          <cell r="J27">
            <v>-629163.8900000006</v>
          </cell>
          <cell r="K27">
            <v>100.96129346013537</v>
          </cell>
          <cell r="L27">
            <v>136370.08999999985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26331659.64</v>
          </cell>
          <cell r="H28">
            <v>1888095.9499999993</v>
          </cell>
          <cell r="I28">
            <v>49.57477481120268</v>
          </cell>
          <cell r="J28">
            <v>-1920486.0500000007</v>
          </cell>
          <cell r="K28">
            <v>98.13038421605361</v>
          </cell>
          <cell r="L28">
            <v>-501680.3599999994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52515968.71</v>
          </cell>
          <cell r="H29">
            <v>4307419.57</v>
          </cell>
          <cell r="I29">
            <v>71.52242699594885</v>
          </cell>
          <cell r="J29">
            <v>-1715054.4299999997</v>
          </cell>
          <cell r="K29">
            <v>105.25570895211803</v>
          </cell>
          <cell r="L29">
            <v>2622267.710000001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21650343.39</v>
          </cell>
          <cell r="H30">
            <v>1433328.6099999994</v>
          </cell>
          <cell r="I30">
            <v>45.80678347434943</v>
          </cell>
          <cell r="J30">
            <v>-1695746.3900000006</v>
          </cell>
          <cell r="K30">
            <v>98.47386304063</v>
          </cell>
          <cell r="L30">
            <v>-335534.6099999994</v>
          </cell>
        </row>
        <row r="31">
          <cell r="B31">
            <v>26595313</v>
          </cell>
          <cell r="C31">
            <v>24292996</v>
          </cell>
          <cell r="D31">
            <v>2977175</v>
          </cell>
          <cell r="G31">
            <v>24242786.24</v>
          </cell>
          <cell r="H31">
            <v>1956738.9299999997</v>
          </cell>
          <cell r="I31">
            <v>65.72468632176475</v>
          </cell>
          <cell r="J31">
            <v>-1020436.0700000003</v>
          </cell>
          <cell r="K31">
            <v>99.7933159005995</v>
          </cell>
          <cell r="L31">
            <v>-50209.76000000164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8789145.81</v>
          </cell>
          <cell r="H32">
            <v>711569.5900000008</v>
          </cell>
          <cell r="I32">
            <v>79.55965160417502</v>
          </cell>
          <cell r="J32">
            <v>-182815.40999999922</v>
          </cell>
          <cell r="K32">
            <v>114.60564407459924</v>
          </cell>
          <cell r="L32">
            <v>1120111.8100000005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20829130.13</v>
          </cell>
          <cell r="H33">
            <v>1658645.419999998</v>
          </cell>
          <cell r="I33">
            <v>78.25098412566605</v>
          </cell>
          <cell r="J33">
            <v>-461002.58000000194</v>
          </cell>
          <cell r="K33">
            <v>105.32634315784799</v>
          </cell>
          <cell r="L33">
            <v>1053327.129999999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16197616.21</v>
          </cell>
          <cell r="H34">
            <v>1310693.83</v>
          </cell>
          <cell r="I34">
            <v>75.98771331968211</v>
          </cell>
          <cell r="J34">
            <v>-414182.1699999999</v>
          </cell>
          <cell r="K34">
            <v>111.31565960077016</v>
          </cell>
          <cell r="L34">
            <v>1646549.210000001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32817412.52</v>
          </cell>
          <cell r="H35">
            <v>1919080.8599999994</v>
          </cell>
          <cell r="I35">
            <v>36.95245157343609</v>
          </cell>
          <cell r="J35">
            <v>-3274298.1400000006</v>
          </cell>
          <cell r="K35">
            <v>96.42701094156764</v>
          </cell>
          <cell r="L35">
            <v>-1216010.4800000004</v>
          </cell>
        </row>
        <row r="36">
          <cell r="B36">
            <v>3664882356</v>
          </cell>
          <cell r="C36">
            <v>3329703788</v>
          </cell>
          <cell r="D36">
            <v>385104696</v>
          </cell>
          <cell r="G36">
            <v>3213750908.0299993</v>
          </cell>
          <cell r="H36">
            <v>258835091.26999992</v>
          </cell>
          <cell r="I36">
            <v>67.21161646649978</v>
          </cell>
          <cell r="J36">
            <v>-126269604.7300001</v>
          </cell>
          <cell r="K36">
            <v>96.51762176599954</v>
          </cell>
          <cell r="L36">
            <v>-115952879.97000001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46" sqref="F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769107258.07</v>
      </c>
      <c r="F10" s="33">
        <f>'[5]вспомогат'!H10</f>
        <v>82802759.29000008</v>
      </c>
      <c r="G10" s="34">
        <f>'[5]вспомогат'!I10</f>
        <v>86.0608778208034</v>
      </c>
      <c r="H10" s="35">
        <f>'[5]вспомогат'!J10</f>
        <v>-13411410.709999919</v>
      </c>
      <c r="I10" s="36">
        <f>'[5]вспомогат'!K10</f>
        <v>98.52858889624413</v>
      </c>
      <c r="J10" s="37">
        <f>'[5]вспомогат'!L10</f>
        <v>-11485731.929999948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1448338627.83</v>
      </c>
      <c r="F12" s="38">
        <f>'[5]вспомогат'!H11</f>
        <v>99389721.14999986</v>
      </c>
      <c r="G12" s="39">
        <f>'[5]вспомогат'!I11</f>
        <v>58.87273771141429</v>
      </c>
      <c r="H12" s="35">
        <f>'[5]вспомогат'!J11</f>
        <v>-69431578.85000014</v>
      </c>
      <c r="I12" s="36">
        <f>'[5]вспомогат'!K11</f>
        <v>94.05339229193164</v>
      </c>
      <c r="J12" s="37">
        <f>'[5]вспомогат'!L11</f>
        <v>-91572472.17000008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112371950.96</v>
      </c>
      <c r="F13" s="38">
        <f>'[5]вспомогат'!H12</f>
        <v>7940571.549999997</v>
      </c>
      <c r="G13" s="39">
        <f>'[5]вспомогат'!I12</f>
        <v>46.03181050311175</v>
      </c>
      <c r="H13" s="35">
        <f>'[5]вспомогат'!J12</f>
        <v>-9309611.450000003</v>
      </c>
      <c r="I13" s="36">
        <f>'[5]вспомогат'!K12</f>
        <v>91.27925114135667</v>
      </c>
      <c r="J13" s="37">
        <f>'[5]вспомогат'!L12</f>
        <v>-10735929.040000007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211987549.22</v>
      </c>
      <c r="F14" s="38">
        <f>'[5]вспомогат'!H13</f>
        <v>17830552.609999985</v>
      </c>
      <c r="G14" s="39">
        <f>'[5]вспомогат'!I13</f>
        <v>89.41551501163737</v>
      </c>
      <c r="H14" s="35">
        <f>'[5]вспомогат'!J13</f>
        <v>-2110676.3900000155</v>
      </c>
      <c r="I14" s="36">
        <f>'[5]вспомогат'!K13</f>
        <v>99.12139073085096</v>
      </c>
      <c r="J14" s="37">
        <f>'[5]вспомогат'!L13</f>
        <v>-1879051.7800000012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124641173.36</v>
      </c>
      <c r="F15" s="38">
        <f>'[5]вспомогат'!H14</f>
        <v>8727149.11</v>
      </c>
      <c r="G15" s="39">
        <f>'[5]вспомогат'!I14</f>
        <v>69.32746367658858</v>
      </c>
      <c r="H15" s="35">
        <f>'[5]вспомогат'!J14</f>
        <v>-3861150.8900000006</v>
      </c>
      <c r="I15" s="36">
        <f>'[5]вспомогат'!K14</f>
        <v>97.01884187182954</v>
      </c>
      <c r="J15" s="37">
        <f>'[5]вспомогат'!L14</f>
        <v>-3829926.6400000006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20930061.08</v>
      </c>
      <c r="F16" s="38">
        <f>'[5]вспомогат'!H15</f>
        <v>1660018.7299999967</v>
      </c>
      <c r="G16" s="39">
        <f>'[5]вспомогат'!I15</f>
        <v>49.9789317093775</v>
      </c>
      <c r="H16" s="35">
        <f>'[5]вспомогат'!J15</f>
        <v>-1661418.2700000033</v>
      </c>
      <c r="I16" s="36">
        <f>'[5]вспомогат'!K15</f>
        <v>88.42899267672342</v>
      </c>
      <c r="J16" s="37">
        <f>'[5]вспомогат'!L15</f>
        <v>-2738715.920000002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1918269362.4499998</v>
      </c>
      <c r="F17" s="42">
        <f>SUM(F12:F16)</f>
        <v>135548013.14999983</v>
      </c>
      <c r="G17" s="43">
        <f>F17/D17*100</f>
        <v>61.07900023669972</v>
      </c>
      <c r="H17" s="42">
        <f>SUM(H12:H16)</f>
        <v>-86374435.85000017</v>
      </c>
      <c r="I17" s="44">
        <f>E17/C17*100</f>
        <v>94.54141419895382</v>
      </c>
      <c r="J17" s="42">
        <f>SUM(J12:J16)</f>
        <v>-110756095.55000009</v>
      </c>
    </row>
    <row r="18" spans="1:10" ht="20.25" customHeight="1">
      <c r="A18" s="32" t="s">
        <v>20</v>
      </c>
      <c r="B18" s="45">
        <f>'[5]вспомогат'!B16</f>
        <v>24464078</v>
      </c>
      <c r="C18" s="45">
        <f>'[5]вспомогат'!C16</f>
        <v>23379078</v>
      </c>
      <c r="D18" s="46">
        <f>'[5]вспомогат'!D16</f>
        <v>3573333</v>
      </c>
      <c r="E18" s="45">
        <f>'[5]вспомогат'!G16</f>
        <v>23164099.83</v>
      </c>
      <c r="F18" s="46">
        <f>'[5]вспомогат'!H16</f>
        <v>1556481.8099999987</v>
      </c>
      <c r="G18" s="47">
        <f>'[5]вспомогат'!I16</f>
        <v>43.55826367147978</v>
      </c>
      <c r="H18" s="48">
        <f>'[5]вспомогат'!J16</f>
        <v>-2016851.1900000013</v>
      </c>
      <c r="I18" s="49">
        <f>'[5]вспомогат'!K16</f>
        <v>99.08046771562162</v>
      </c>
      <c r="J18" s="50">
        <f>'[5]вспомогат'!L16</f>
        <v>-214978.1700000018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75381430.96</v>
      </c>
      <c r="F19" s="38">
        <f>'[5]вспомогат'!H17</f>
        <v>5887494.75999999</v>
      </c>
      <c r="G19" s="39">
        <f>'[5]вспомогат'!I17</f>
        <v>50.21750498059995</v>
      </c>
      <c r="H19" s="35">
        <f>'[5]вспомогат'!J17</f>
        <v>-5836494.24000001</v>
      </c>
      <c r="I19" s="36">
        <f>'[5]вспомогат'!K17</f>
        <v>93.89227633977735</v>
      </c>
      <c r="J19" s="37">
        <f>'[5]вспомогат'!L17</f>
        <v>-4903587.040000007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7323900.4</v>
      </c>
      <c r="F20" s="38">
        <f>'[5]вспомогат'!H18</f>
        <v>465350.60000000056</v>
      </c>
      <c r="G20" s="39">
        <f>'[5]вспомогат'!I18</f>
        <v>57.12087121644536</v>
      </c>
      <c r="H20" s="35">
        <f>'[5]вспомогат'!J18</f>
        <v>-349326.39999999944</v>
      </c>
      <c r="I20" s="36">
        <f>'[5]вспомогат'!K18</f>
        <v>100.16642294876235</v>
      </c>
      <c r="J20" s="37">
        <f>'[5]вспомогат'!L18</f>
        <v>12168.400000000373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17194777.1</v>
      </c>
      <c r="F21" s="38">
        <f>'[5]вспомогат'!H19</f>
        <v>1164803.9400000013</v>
      </c>
      <c r="G21" s="39">
        <f>'[5]вспомогат'!I19</f>
        <v>77.54260668230215</v>
      </c>
      <c r="H21" s="35">
        <f>'[5]вспомогат'!J19</f>
        <v>-337343.05999999866</v>
      </c>
      <c r="I21" s="36">
        <f>'[5]вспомогат'!K19</f>
        <v>105.7336098328182</v>
      </c>
      <c r="J21" s="37">
        <f>'[5]вспомогат'!L19</f>
        <v>932420.1000000015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37561970.65</v>
      </c>
      <c r="F22" s="38">
        <f>'[5]вспомогат'!H20</f>
        <v>3067698.5700000003</v>
      </c>
      <c r="G22" s="39">
        <f>'[5]вспомогат'!I20</f>
        <v>60.59446821648099</v>
      </c>
      <c r="H22" s="35">
        <f>'[5]вспомогат'!J20</f>
        <v>-1994972.4299999997</v>
      </c>
      <c r="I22" s="36">
        <f>'[5]вспомогат'!K20</f>
        <v>98.2932766503618</v>
      </c>
      <c r="J22" s="37">
        <f>'[5]вспомогат'!L20</f>
        <v>-652210.3500000015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25456442.26</v>
      </c>
      <c r="F23" s="38">
        <f>'[5]вспомогат'!H21</f>
        <v>1581638.4300000034</v>
      </c>
      <c r="G23" s="39">
        <f>'[5]вспомогат'!I21</f>
        <v>65.9162676195455</v>
      </c>
      <c r="H23" s="35">
        <f>'[5]вспомогат'!J21</f>
        <v>-817827.5699999966</v>
      </c>
      <c r="I23" s="36">
        <f>'[5]вспомогат'!K21</f>
        <v>102.53243488512045</v>
      </c>
      <c r="J23" s="37">
        <f>'[5]вспомогат'!L21</f>
        <v>628745.2600000016</v>
      </c>
    </row>
    <row r="24" spans="1:10" ht="12.75">
      <c r="A24" s="32" t="s">
        <v>26</v>
      </c>
      <c r="B24" s="33">
        <f>'[5]вспомогат'!B22</f>
        <v>38011063</v>
      </c>
      <c r="C24" s="33">
        <f>'[5]вспомогат'!C22</f>
        <v>35445780</v>
      </c>
      <c r="D24" s="38">
        <f>'[5]вспомогат'!D22</f>
        <v>5174106</v>
      </c>
      <c r="E24" s="33">
        <f>'[5]вспомогат'!G22</f>
        <v>37133742.02</v>
      </c>
      <c r="F24" s="38">
        <f>'[5]вспомогат'!H22</f>
        <v>4324534.8000000045</v>
      </c>
      <c r="G24" s="39">
        <f>'[5]вспомогат'!I22</f>
        <v>83.58032865967579</v>
      </c>
      <c r="H24" s="35">
        <f>'[5]вспомогат'!J22</f>
        <v>-849571.1999999955</v>
      </c>
      <c r="I24" s="36">
        <f>'[5]вспомогат'!K22</f>
        <v>104.76209585457002</v>
      </c>
      <c r="J24" s="37">
        <f>'[5]вспомогат'!L22</f>
        <v>1687962.0200000033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18333081.72</v>
      </c>
      <c r="F25" s="38">
        <f>'[5]вспомогат'!H23</f>
        <v>1188791.5999999978</v>
      </c>
      <c r="G25" s="39">
        <f>'[5]вспомогат'!I23</f>
        <v>58.889697450059955</v>
      </c>
      <c r="H25" s="35">
        <f>'[5]вспомогат'!J23</f>
        <v>-829883.4000000022</v>
      </c>
      <c r="I25" s="36">
        <f>'[5]вспомогат'!K23</f>
        <v>99.18819329779063</v>
      </c>
      <c r="J25" s="37">
        <f>'[5]вспомогат'!L23</f>
        <v>-150047.2800000012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22505609.24</v>
      </c>
      <c r="F26" s="38">
        <f>'[5]вспомогат'!H24</f>
        <v>2175604.129999999</v>
      </c>
      <c r="G26" s="39">
        <f>'[5]вспомогат'!I24</f>
        <v>74.00389101352411</v>
      </c>
      <c r="H26" s="35">
        <f>'[5]вспомогат'!J24</f>
        <v>-764246.870000001</v>
      </c>
      <c r="I26" s="36">
        <f>'[5]вспомогат'!K24</f>
        <v>116.86808269248463</v>
      </c>
      <c r="J26" s="37">
        <f>'[5]вспомогат'!L24</f>
        <v>3248333.2399999984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26990980.47</v>
      </c>
      <c r="F27" s="38">
        <f>'[5]вспомогат'!H25</f>
        <v>1692219.1499999985</v>
      </c>
      <c r="G27" s="39">
        <f>'[5]вспомогат'!I25</f>
        <v>65.59032171917406</v>
      </c>
      <c r="H27" s="35">
        <f>'[5]вспомогат'!J25</f>
        <v>-887763.8500000015</v>
      </c>
      <c r="I27" s="36">
        <f>'[5]вспомогат'!K25</f>
        <v>103.71277266505746</v>
      </c>
      <c r="J27" s="37">
        <f>'[5]вспомогат'!L25</f>
        <v>966239.4699999988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17631716.12</v>
      </c>
      <c r="F28" s="38">
        <f>'[5]вспомогат'!H26</f>
        <v>1186462.1700000018</v>
      </c>
      <c r="G28" s="39">
        <f>'[5]вспомогат'!I26</f>
        <v>70.9286279222003</v>
      </c>
      <c r="H28" s="35">
        <f>'[5]вспомогат'!J26</f>
        <v>-486292.8299999982</v>
      </c>
      <c r="I28" s="36">
        <f>'[5]вспомогат'!K26</f>
        <v>101.48915584839816</v>
      </c>
      <c r="J28" s="37">
        <f>'[5]вспомогат'!L26</f>
        <v>258711.12000000104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14322474.09</v>
      </c>
      <c r="F29" s="38">
        <f>'[5]вспомогат'!H27</f>
        <v>1007666.1099999994</v>
      </c>
      <c r="G29" s="39">
        <f>'[5]вспомогат'!I27</f>
        <v>61.562050426739454</v>
      </c>
      <c r="H29" s="35">
        <f>'[5]вспомогат'!J27</f>
        <v>-629163.8900000006</v>
      </c>
      <c r="I29" s="36">
        <f>'[5]вспомогат'!K27</f>
        <v>100.96129346013537</v>
      </c>
      <c r="J29" s="37">
        <f>'[5]вспомогат'!L27</f>
        <v>136370.08999999985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26331659.64</v>
      </c>
      <c r="F30" s="38">
        <f>'[5]вспомогат'!H28</f>
        <v>1888095.9499999993</v>
      </c>
      <c r="G30" s="39">
        <f>'[5]вспомогат'!I28</f>
        <v>49.57477481120268</v>
      </c>
      <c r="H30" s="35">
        <f>'[5]вспомогат'!J28</f>
        <v>-1920486.0500000007</v>
      </c>
      <c r="I30" s="36">
        <f>'[5]вспомогат'!K28</f>
        <v>98.13038421605361</v>
      </c>
      <c r="J30" s="37">
        <f>'[5]вспомогат'!L28</f>
        <v>-501680.3599999994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52515968.71</v>
      </c>
      <c r="F31" s="38">
        <f>'[5]вспомогат'!H29</f>
        <v>4307419.57</v>
      </c>
      <c r="G31" s="39">
        <f>'[5]вспомогат'!I29</f>
        <v>71.52242699594885</v>
      </c>
      <c r="H31" s="35">
        <f>'[5]вспомогат'!J29</f>
        <v>-1715054.4299999997</v>
      </c>
      <c r="I31" s="36">
        <f>'[5]вспомогат'!K29</f>
        <v>105.25570895211803</v>
      </c>
      <c r="J31" s="37">
        <f>'[5]вспомогат'!L29</f>
        <v>2622267.710000001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21650343.39</v>
      </c>
      <c r="F32" s="38">
        <f>'[5]вспомогат'!H30</f>
        <v>1433328.6099999994</v>
      </c>
      <c r="G32" s="39">
        <f>'[5]вспомогат'!I30</f>
        <v>45.80678347434943</v>
      </c>
      <c r="H32" s="35">
        <f>'[5]вспомогат'!J30</f>
        <v>-1695746.3900000006</v>
      </c>
      <c r="I32" s="36">
        <f>'[5]вспомогат'!K30</f>
        <v>98.47386304063</v>
      </c>
      <c r="J32" s="37">
        <f>'[5]вспомогат'!L30</f>
        <v>-335534.6099999994</v>
      </c>
    </row>
    <row r="33" spans="1:10" ht="12.75">
      <c r="A33" s="32" t="s">
        <v>35</v>
      </c>
      <c r="B33" s="33">
        <f>'[5]вспомогат'!B31</f>
        <v>26595313</v>
      </c>
      <c r="C33" s="33">
        <f>'[5]вспомогат'!C31</f>
        <v>24292996</v>
      </c>
      <c r="D33" s="38">
        <f>'[5]вспомогат'!D31</f>
        <v>2977175</v>
      </c>
      <c r="E33" s="33">
        <f>'[5]вспомогат'!G31</f>
        <v>24242786.24</v>
      </c>
      <c r="F33" s="38">
        <f>'[5]вспомогат'!H31</f>
        <v>1956738.9299999997</v>
      </c>
      <c r="G33" s="39">
        <f>'[5]вспомогат'!I31</f>
        <v>65.72468632176475</v>
      </c>
      <c r="H33" s="35">
        <f>'[5]вспомогат'!J31</f>
        <v>-1020436.0700000003</v>
      </c>
      <c r="I33" s="36">
        <f>'[5]вспомогат'!K31</f>
        <v>99.7933159005995</v>
      </c>
      <c r="J33" s="37">
        <f>'[5]вспомогат'!L31</f>
        <v>-50209.76000000164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8789145.81</v>
      </c>
      <c r="F34" s="38">
        <f>'[5]вспомогат'!H32</f>
        <v>711569.5900000008</v>
      </c>
      <c r="G34" s="39">
        <f>'[5]вспомогат'!I32</f>
        <v>79.55965160417502</v>
      </c>
      <c r="H34" s="35">
        <f>'[5]вспомогат'!J32</f>
        <v>-182815.40999999922</v>
      </c>
      <c r="I34" s="36">
        <f>'[5]вспомогат'!K32</f>
        <v>114.60564407459924</v>
      </c>
      <c r="J34" s="37">
        <f>'[5]вспомогат'!L32</f>
        <v>1120111.8100000005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20829130.13</v>
      </c>
      <c r="F35" s="38">
        <f>'[5]вспомогат'!H33</f>
        <v>1658645.419999998</v>
      </c>
      <c r="G35" s="39">
        <f>'[5]вспомогат'!I33</f>
        <v>78.25098412566605</v>
      </c>
      <c r="H35" s="35">
        <f>'[5]вспомогат'!J33</f>
        <v>-461002.58000000194</v>
      </c>
      <c r="I35" s="36">
        <f>'[5]вспомогат'!K33</f>
        <v>105.32634315784799</v>
      </c>
      <c r="J35" s="37">
        <f>'[5]вспомогат'!L33</f>
        <v>1053327.129999999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16197616.21</v>
      </c>
      <c r="F36" s="38">
        <f>'[5]вспомогат'!H34</f>
        <v>1310693.83</v>
      </c>
      <c r="G36" s="39">
        <f>'[5]вспомогат'!I34</f>
        <v>75.98771331968211</v>
      </c>
      <c r="H36" s="35">
        <f>'[5]вспомогат'!J34</f>
        <v>-414182.1699999999</v>
      </c>
      <c r="I36" s="36">
        <f>'[5]вспомогат'!K34</f>
        <v>111.31565960077016</v>
      </c>
      <c r="J36" s="37">
        <f>'[5]вспомогат'!L34</f>
        <v>1646549.210000001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32817412.52</v>
      </c>
      <c r="F37" s="38">
        <f>'[5]вспомогат'!H35</f>
        <v>1919080.8599999994</v>
      </c>
      <c r="G37" s="39">
        <f>'[5]вспомогат'!I35</f>
        <v>36.95245157343609</v>
      </c>
      <c r="H37" s="35">
        <f>'[5]вспомогат'!J35</f>
        <v>-3274298.1400000006</v>
      </c>
      <c r="I37" s="36">
        <f>'[5]вспомогат'!K35</f>
        <v>96.42701094156764</v>
      </c>
      <c r="J37" s="37">
        <f>'[5]вспомогат'!L35</f>
        <v>-1216010.4800000004</v>
      </c>
    </row>
    <row r="38" spans="1:10" ht="18.75" customHeight="1">
      <c r="A38" s="51" t="s">
        <v>40</v>
      </c>
      <c r="B38" s="42">
        <f>SUM(B18:B37)</f>
        <v>566625417</v>
      </c>
      <c r="C38" s="42">
        <f>SUM(C18:C37)</f>
        <v>520085340</v>
      </c>
      <c r="D38" s="42">
        <f>SUM(D18:D37)</f>
        <v>66968077</v>
      </c>
      <c r="E38" s="42">
        <f>SUM(E18:E37)</f>
        <v>526374287.5099999</v>
      </c>
      <c r="F38" s="42">
        <f>SUM(F18:F37)</f>
        <v>40484318.83</v>
      </c>
      <c r="G38" s="43">
        <f>F38/D38*100</f>
        <v>60.45316013777728</v>
      </c>
      <c r="H38" s="42">
        <f>SUM(H18:H37)</f>
        <v>-26483758.17000001</v>
      </c>
      <c r="I38" s="44">
        <f>E38/C38*100</f>
        <v>101.20921453198429</v>
      </c>
      <c r="J38" s="42">
        <f>SUM(J18:J37)</f>
        <v>6288947.509999994</v>
      </c>
    </row>
    <row r="39" spans="1:10" ht="20.25" customHeight="1">
      <c r="A39" s="52" t="s">
        <v>41</v>
      </c>
      <c r="B39" s="53">
        <f>'[5]вспомогат'!B36</f>
        <v>3664882356</v>
      </c>
      <c r="C39" s="53">
        <f>'[5]вспомогат'!C36</f>
        <v>3329703788</v>
      </c>
      <c r="D39" s="53">
        <f>'[5]вспомогат'!D36</f>
        <v>385104696</v>
      </c>
      <c r="E39" s="53">
        <f>'[5]вспомогат'!G36</f>
        <v>3213750908.0299993</v>
      </c>
      <c r="F39" s="53">
        <f>'[5]вспомогат'!H36</f>
        <v>258835091.26999992</v>
      </c>
      <c r="G39" s="54">
        <f>'[5]вспомогат'!I36</f>
        <v>67.21161646649978</v>
      </c>
      <c r="H39" s="53">
        <f>'[5]вспомогат'!J36</f>
        <v>-126269604.7300001</v>
      </c>
      <c r="I39" s="54">
        <f>'[5]вспомогат'!K36</f>
        <v>96.51762176599954</v>
      </c>
      <c r="J39" s="53">
        <f>'[5]вспомогат'!L36</f>
        <v>-115952879.97000001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2012-11-27T06:49:14Z</dcterms:created>
  <dcterms:modified xsi:type="dcterms:W3CDTF">2012-11-27T06:49:40Z</dcterms:modified>
  <cp:category/>
  <cp:version/>
  <cp:contentType/>
  <cp:contentStatus/>
</cp:coreProperties>
</file>