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<sst xmlns="http://schemas.openxmlformats.org/spreadsheetml/2006/main" count="43" uniqueCount="40">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</sst>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3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03.12.2012</v>
          </cell>
        </row>
        <row r="6">
          <cell r="F6" t="str">
            <v>Фактично надійшло на 03.12.2012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780530627.32</v>
          </cell>
          <cell r="G10">
            <v>1469139.1299999952</v>
          </cell>
          <cell r="H10">
            <v>1.9145218038690985</v>
          </cell>
          <cell r="I10">
            <v>-75267470.87</v>
          </cell>
          <cell r="J10">
            <v>91.04207148802514</v>
          </cell>
          <cell r="K10">
            <v>-76798972.67999995</v>
          </cell>
        </row>
        <row r="11">
          <cell r="B11">
            <v>1702276100</v>
          </cell>
          <cell r="C11">
            <v>161615000</v>
          </cell>
          <cell r="F11">
            <v>1491050518.77</v>
          </cell>
          <cell r="G11">
            <v>2087392.0499999523</v>
          </cell>
          <cell r="H11">
            <v>1.2915831141911038</v>
          </cell>
          <cell r="I11">
            <v>-159527607.95000005</v>
          </cell>
          <cell r="J11">
            <v>87.59157922560271</v>
          </cell>
          <cell r="K11">
            <v>-211225581.23000002</v>
          </cell>
        </row>
        <row r="12">
          <cell r="B12">
            <v>136403523</v>
          </cell>
          <cell r="C12">
            <v>13295643</v>
          </cell>
          <cell r="F12">
            <v>115933917.42</v>
          </cell>
          <cell r="G12">
            <v>125317.28000000119</v>
          </cell>
          <cell r="H12">
            <v>0.9425439597016947</v>
          </cell>
          <cell r="I12">
            <v>-13170325.719999999</v>
          </cell>
          <cell r="J12">
            <v>84.99334538448835</v>
          </cell>
          <cell r="K12">
            <v>-20469605.58</v>
          </cell>
        </row>
        <row r="13">
          <cell r="B13">
            <v>233112616</v>
          </cell>
          <cell r="C13">
            <v>19326015</v>
          </cell>
          <cell r="F13">
            <v>214462759.38</v>
          </cell>
          <cell r="G13">
            <v>506184.40000000596</v>
          </cell>
          <cell r="H13">
            <v>2.619186624868117</v>
          </cell>
          <cell r="I13">
            <v>-18819830.599999994</v>
          </cell>
          <cell r="J13">
            <v>91.99963651044952</v>
          </cell>
          <cell r="K13">
            <v>-18649856.620000005</v>
          </cell>
        </row>
        <row r="14">
          <cell r="B14">
            <v>142566500</v>
          </cell>
          <cell r="C14">
            <v>14095400</v>
          </cell>
          <cell r="F14">
            <v>127983416.75</v>
          </cell>
          <cell r="G14">
            <v>165843.95000000298</v>
          </cell>
          <cell r="H14">
            <v>1.1765820764221164</v>
          </cell>
          <cell r="I14">
            <v>-13929556.049999997</v>
          </cell>
          <cell r="J14">
            <v>89.7710308873403</v>
          </cell>
          <cell r="K14">
            <v>-14583083.25</v>
          </cell>
        </row>
        <row r="15">
          <cell r="B15">
            <v>26568600</v>
          </cell>
          <cell r="C15">
            <v>2899823</v>
          </cell>
          <cell r="F15">
            <v>21561742.46</v>
          </cell>
          <cell r="G15">
            <v>108139.90000000224</v>
          </cell>
          <cell r="H15">
            <v>3.7291896781287073</v>
          </cell>
          <cell r="I15">
            <v>-2791683.0999999978</v>
          </cell>
          <cell r="J15">
            <v>81.15498167009176</v>
          </cell>
          <cell r="K15">
            <v>-5006857.539999999</v>
          </cell>
        </row>
        <row r="16">
          <cell r="B16">
            <v>24464078</v>
          </cell>
          <cell r="C16">
            <v>1085000</v>
          </cell>
          <cell r="F16">
            <v>24198543.39</v>
          </cell>
          <cell r="G16">
            <v>22317.519999999553</v>
          </cell>
          <cell r="H16">
            <v>2.0569142857142446</v>
          </cell>
          <cell r="I16">
            <v>-1062682.4800000004</v>
          </cell>
          <cell r="J16">
            <v>98.9145938383617</v>
          </cell>
          <cell r="K16">
            <v>-265534.6099999994</v>
          </cell>
        </row>
        <row r="17">
          <cell r="B17">
            <v>85787816</v>
          </cell>
          <cell r="C17">
            <v>9236397</v>
          </cell>
          <cell r="F17">
            <v>77024398.48</v>
          </cell>
          <cell r="G17">
            <v>259503.79000000656</v>
          </cell>
          <cell r="H17">
            <v>2.8095781287877357</v>
          </cell>
          <cell r="I17">
            <v>-8976893.209999993</v>
          </cell>
          <cell r="J17">
            <v>89.78477605724338</v>
          </cell>
          <cell r="K17">
            <v>-8763417.519999996</v>
          </cell>
        </row>
        <row r="18">
          <cell r="B18">
            <v>8193575</v>
          </cell>
          <cell r="C18">
            <v>881843</v>
          </cell>
          <cell r="F18">
            <v>7524926.9</v>
          </cell>
          <cell r="G18">
            <v>12554.610000000335</v>
          </cell>
          <cell r="H18">
            <v>1.4236785913139114</v>
          </cell>
          <cell r="I18">
            <v>-869288.3899999997</v>
          </cell>
          <cell r="J18">
            <v>91.83936071861184</v>
          </cell>
          <cell r="K18">
            <v>-668648.0999999996</v>
          </cell>
        </row>
        <row r="19">
          <cell r="B19">
            <v>17692598</v>
          </cell>
          <cell r="C19">
            <v>1281128</v>
          </cell>
          <cell r="F19">
            <v>17972266.36</v>
          </cell>
          <cell r="G19">
            <v>20062.939999997616</v>
          </cell>
          <cell r="H19">
            <v>1.566037117290202</v>
          </cell>
          <cell r="I19">
            <v>-1261065.0600000024</v>
          </cell>
          <cell r="J19">
            <v>101.58070827133471</v>
          </cell>
          <cell r="K19">
            <v>279668.3599999994</v>
          </cell>
        </row>
        <row r="20">
          <cell r="B20">
            <v>41051960</v>
          </cell>
          <cell r="C20">
            <v>4233445</v>
          </cell>
          <cell r="F20">
            <v>38858816.79</v>
          </cell>
          <cell r="G20">
            <v>51318.990000002086</v>
          </cell>
          <cell r="H20">
            <v>1.2122276302161026</v>
          </cell>
          <cell r="I20">
            <v>-4182126.009999998</v>
          </cell>
          <cell r="J20">
            <v>94.65764068268604</v>
          </cell>
          <cell r="K20">
            <v>-2193143.210000001</v>
          </cell>
        </row>
        <row r="21">
          <cell r="B21">
            <v>27159854</v>
          </cell>
          <cell r="C21">
            <v>2275457</v>
          </cell>
          <cell r="F21">
            <v>26728068.24</v>
          </cell>
          <cell r="G21">
            <v>24960.33999999985</v>
          </cell>
          <cell r="H21">
            <v>1.0969374503671065</v>
          </cell>
          <cell r="I21">
            <v>-2250496.66</v>
          </cell>
          <cell r="J21">
            <v>98.41020588696831</v>
          </cell>
          <cell r="K21">
            <v>-431785.76000000164</v>
          </cell>
        </row>
        <row r="22">
          <cell r="B22">
            <v>36134087</v>
          </cell>
          <cell r="C22">
            <v>2368283</v>
          </cell>
          <cell r="F22">
            <v>38377089.99</v>
          </cell>
          <cell r="G22">
            <v>25701.5</v>
          </cell>
          <cell r="H22">
            <v>1.0852377017442594</v>
          </cell>
          <cell r="I22">
            <v>-2342581.5</v>
          </cell>
          <cell r="J22">
            <v>106.20744337611188</v>
          </cell>
          <cell r="K22">
            <v>2243002.990000002</v>
          </cell>
        </row>
        <row r="23">
          <cell r="B23">
            <v>20529300</v>
          </cell>
          <cell r="C23">
            <v>2039421</v>
          </cell>
          <cell r="F23">
            <v>19044506.67</v>
          </cell>
          <cell r="G23">
            <v>32131.210000000894</v>
          </cell>
          <cell r="H23">
            <v>1.575506479535167</v>
          </cell>
          <cell r="I23">
            <v>-2007289.789999999</v>
          </cell>
          <cell r="J23">
            <v>92.76744297175257</v>
          </cell>
          <cell r="K23">
            <v>-1484793.3299999982</v>
          </cell>
        </row>
        <row r="24">
          <cell r="B24">
            <v>21614844</v>
          </cell>
          <cell r="C24">
            <v>2223102</v>
          </cell>
          <cell r="F24">
            <v>23052285.19</v>
          </cell>
          <cell r="G24">
            <v>70002.5700000003</v>
          </cell>
          <cell r="H24">
            <v>3.1488690127578627</v>
          </cell>
          <cell r="I24">
            <v>-2153099.4299999997</v>
          </cell>
          <cell r="J24">
            <v>106.65025012440526</v>
          </cell>
          <cell r="K24">
            <v>1437441.1900000013</v>
          </cell>
        </row>
        <row r="25">
          <cell r="B25">
            <v>28436400</v>
          </cell>
          <cell r="C25">
            <v>1487974</v>
          </cell>
          <cell r="F25">
            <v>28502864.89</v>
          </cell>
          <cell r="G25">
            <v>100398.83999999985</v>
          </cell>
          <cell r="H25">
            <v>6.747351768243252</v>
          </cell>
          <cell r="I25">
            <v>-1387575.1600000001</v>
          </cell>
          <cell r="J25">
            <v>100.23373173116148</v>
          </cell>
          <cell r="K25">
            <v>66464.8900000006</v>
          </cell>
        </row>
        <row r="26">
          <cell r="B26">
            <v>18893390</v>
          </cell>
          <cell r="C26">
            <v>1879885</v>
          </cell>
          <cell r="F26">
            <v>18403995.09</v>
          </cell>
          <cell r="G26">
            <v>45286.3200000003</v>
          </cell>
          <cell r="H26">
            <v>2.4089941671964135</v>
          </cell>
          <cell r="I26">
            <v>-1834598.6799999997</v>
          </cell>
          <cell r="J26">
            <v>97.40970302312078</v>
          </cell>
          <cell r="K26">
            <v>-489394.91000000015</v>
          </cell>
        </row>
        <row r="27">
          <cell r="B27">
            <v>15064900</v>
          </cell>
          <cell r="C27">
            <v>1581020</v>
          </cell>
          <cell r="F27">
            <v>14927502.74</v>
          </cell>
          <cell r="G27">
            <v>1292.410000000149</v>
          </cell>
          <cell r="H27">
            <v>0.08174532896485491</v>
          </cell>
          <cell r="I27">
            <v>-1579727.5899999999</v>
          </cell>
          <cell r="J27">
            <v>99.08796434095149</v>
          </cell>
          <cell r="K27">
            <v>-137397.25999999978</v>
          </cell>
        </row>
        <row r="28">
          <cell r="B28">
            <v>30904804</v>
          </cell>
          <cell r="C28">
            <v>3243904</v>
          </cell>
          <cell r="F28">
            <v>27391322.43</v>
          </cell>
          <cell r="G28">
            <v>92433.0700000003</v>
          </cell>
          <cell r="H28">
            <v>2.8494391326007276</v>
          </cell>
          <cell r="I28">
            <v>-3151470.9299999997</v>
          </cell>
          <cell r="J28">
            <v>88.63127696910811</v>
          </cell>
          <cell r="K28">
            <v>-3513481.5700000003</v>
          </cell>
        </row>
        <row r="29">
          <cell r="B29">
            <v>52087142</v>
          </cell>
          <cell r="C29">
            <v>4769719</v>
          </cell>
          <cell r="F29">
            <v>53383405.73</v>
          </cell>
          <cell r="G29">
            <v>28109.39999999851</v>
          </cell>
          <cell r="H29">
            <v>0.5893303148466086</v>
          </cell>
          <cell r="I29">
            <v>-4741609.6000000015</v>
          </cell>
          <cell r="J29">
            <v>102.4886443759959</v>
          </cell>
          <cell r="K29">
            <v>1296263.7299999967</v>
          </cell>
        </row>
        <row r="30">
          <cell r="B30">
            <v>22792722</v>
          </cell>
          <cell r="C30">
            <v>1774458</v>
          </cell>
          <cell r="F30">
            <v>22335665.73</v>
          </cell>
          <cell r="G30">
            <v>23216.210000000894</v>
          </cell>
          <cell r="H30">
            <v>1.3083550019217638</v>
          </cell>
          <cell r="I30">
            <v>-1751241.789999999</v>
          </cell>
          <cell r="J30">
            <v>97.99472713263471</v>
          </cell>
          <cell r="K30">
            <v>-457056.26999999955</v>
          </cell>
        </row>
        <row r="31">
          <cell r="B31">
            <v>26600483</v>
          </cell>
          <cell r="C31">
            <v>2391980</v>
          </cell>
          <cell r="F31">
            <v>25312222.32</v>
          </cell>
          <cell r="G31">
            <v>77407.10000000149</v>
          </cell>
          <cell r="H31">
            <v>3.236109833694324</v>
          </cell>
          <cell r="I31">
            <v>-2314572.8999999985</v>
          </cell>
          <cell r="J31">
            <v>95.15700267547773</v>
          </cell>
          <cell r="K31">
            <v>-1288260.6799999997</v>
          </cell>
        </row>
        <row r="32">
          <cell r="B32">
            <v>8356731</v>
          </cell>
          <cell r="C32">
            <v>687697</v>
          </cell>
          <cell r="F32">
            <v>8989728.72</v>
          </cell>
          <cell r="G32">
            <v>5275.890000000596</v>
          </cell>
          <cell r="H32">
            <v>0.7671823492032968</v>
          </cell>
          <cell r="I32">
            <v>-682421.1099999994</v>
          </cell>
          <cell r="J32">
            <v>107.57470498930743</v>
          </cell>
          <cell r="K32">
            <v>632997.7200000007</v>
          </cell>
        </row>
        <row r="33">
          <cell r="B33">
            <v>20689524</v>
          </cell>
          <cell r="C33">
            <v>886521</v>
          </cell>
          <cell r="F33">
            <v>21387647.05</v>
          </cell>
          <cell r="G33">
            <v>9916.210000000894</v>
          </cell>
          <cell r="H33">
            <v>1.1185533112019788</v>
          </cell>
          <cell r="I33">
            <v>-876604.7899999991</v>
          </cell>
          <cell r="J33">
            <v>103.37428280128628</v>
          </cell>
          <cell r="K33">
            <v>698123.0500000007</v>
          </cell>
        </row>
        <row r="34">
          <cell r="B34">
            <v>14699050</v>
          </cell>
          <cell r="C34">
            <v>1392712</v>
          </cell>
          <cell r="F34">
            <v>16825708.69</v>
          </cell>
          <cell r="G34">
            <v>51058.59000000171</v>
          </cell>
          <cell r="H34">
            <v>3.666126952306127</v>
          </cell>
          <cell r="I34">
            <v>-1341653.4099999983</v>
          </cell>
          <cell r="J34">
            <v>114.46800092522986</v>
          </cell>
          <cell r="K34">
            <v>2126658.6900000013</v>
          </cell>
        </row>
        <row r="35">
          <cell r="B35">
            <v>36730160</v>
          </cell>
          <cell r="C35">
            <v>2247560</v>
          </cell>
          <cell r="F35">
            <v>33835736.47</v>
          </cell>
          <cell r="G35">
            <v>48179.19999999553</v>
          </cell>
          <cell r="H35">
            <v>2.143622417198897</v>
          </cell>
          <cell r="I35">
            <v>-2199380.8000000045</v>
          </cell>
          <cell r="J35">
            <v>92.11976334979211</v>
          </cell>
          <cell r="K35">
            <v>-2894423.530000001</v>
          </cell>
        </row>
        <row r="36">
          <cell r="B36">
            <v>3656140357</v>
          </cell>
          <cell r="C36">
            <v>335935997</v>
          </cell>
          <cell r="F36">
            <v>3295599683.97</v>
          </cell>
          <cell r="G36">
            <v>5463143.419999967</v>
          </cell>
          <cell r="H36">
            <v>1.6262453171995044</v>
          </cell>
          <cell r="I36">
            <v>-330472853.5800002</v>
          </cell>
          <cell r="J36">
            <v>90.13876279832328</v>
          </cell>
          <cell r="K36">
            <v>-360540673.02999985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3" sqref="B13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03.12.2012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03.12.2012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780530627.32</v>
      </c>
      <c r="E10" s="31">
        <f>'[5]вспомогат'!G10</f>
        <v>1469139.1299999952</v>
      </c>
      <c r="F10" s="32">
        <f>'[5]вспомогат'!H10</f>
        <v>1.9145218038690985</v>
      </c>
      <c r="G10" s="33">
        <f>'[5]вспомогат'!I10</f>
        <v>-75267470.87</v>
      </c>
      <c r="H10" s="34">
        <f>'[5]вспомогат'!J10</f>
        <v>91.04207148802514</v>
      </c>
      <c r="I10" s="35">
        <f>'[5]вспомогат'!K10</f>
        <v>-76798972.67999995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161615000</v>
      </c>
      <c r="D12" s="31">
        <f>'[5]вспомогат'!F11</f>
        <v>1491050518.77</v>
      </c>
      <c r="E12" s="36">
        <f>'[5]вспомогат'!G11</f>
        <v>2087392.0499999523</v>
      </c>
      <c r="F12" s="37">
        <f>'[5]вспомогат'!H11</f>
        <v>1.2915831141911038</v>
      </c>
      <c r="G12" s="33">
        <f>'[5]вспомогат'!I11</f>
        <v>-159527607.95000005</v>
      </c>
      <c r="H12" s="34">
        <f>'[5]вспомогат'!J11</f>
        <v>87.59157922560271</v>
      </c>
      <c r="I12" s="35">
        <f>'[5]вспомогат'!K11</f>
        <v>-211225581.23000002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115933917.42</v>
      </c>
      <c r="E13" s="36">
        <f>'[5]вспомогат'!G12</f>
        <v>125317.28000000119</v>
      </c>
      <c r="F13" s="37">
        <f>'[5]вспомогат'!H12</f>
        <v>0.9425439597016947</v>
      </c>
      <c r="G13" s="33">
        <f>'[5]вспомогат'!I12</f>
        <v>-13170325.719999999</v>
      </c>
      <c r="H13" s="34">
        <f>'[5]вспомогат'!J12</f>
        <v>84.99334538448835</v>
      </c>
      <c r="I13" s="35">
        <f>'[5]вспомогат'!K12</f>
        <v>-20469605.58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214462759.38</v>
      </c>
      <c r="E14" s="36">
        <f>'[5]вспомогат'!G13</f>
        <v>506184.40000000596</v>
      </c>
      <c r="F14" s="37">
        <f>'[5]вспомогат'!H13</f>
        <v>2.619186624868117</v>
      </c>
      <c r="G14" s="33">
        <f>'[5]вспомогат'!I13</f>
        <v>-18819830.599999994</v>
      </c>
      <c r="H14" s="34">
        <f>'[5]вспомогат'!J13</f>
        <v>91.99963651044952</v>
      </c>
      <c r="I14" s="35">
        <f>'[5]вспомогат'!K13</f>
        <v>-18649856.620000005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127983416.75</v>
      </c>
      <c r="E15" s="36">
        <f>'[5]вспомогат'!G14</f>
        <v>165843.95000000298</v>
      </c>
      <c r="F15" s="37">
        <f>'[5]вспомогат'!H14</f>
        <v>1.1765820764221164</v>
      </c>
      <c r="G15" s="33">
        <f>'[5]вспомогат'!I14</f>
        <v>-13929556.049999997</v>
      </c>
      <c r="H15" s="34">
        <f>'[5]вспомогат'!J14</f>
        <v>89.7710308873403</v>
      </c>
      <c r="I15" s="35">
        <f>'[5]вспомогат'!K14</f>
        <v>-14583083.25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21561742.46</v>
      </c>
      <c r="E16" s="36">
        <f>'[5]вспомогат'!G15</f>
        <v>108139.90000000224</v>
      </c>
      <c r="F16" s="37">
        <f>'[5]вспомогат'!H15</f>
        <v>3.7291896781287073</v>
      </c>
      <c r="G16" s="33">
        <f>'[5]вспомогат'!I15</f>
        <v>-2791683.0999999978</v>
      </c>
      <c r="H16" s="34">
        <f>'[5]вспомогат'!J15</f>
        <v>81.15498167009176</v>
      </c>
      <c r="I16" s="35">
        <f>'[5]вспомогат'!K15</f>
        <v>-5006857.539999999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211231881</v>
      </c>
      <c r="D17" s="40">
        <f>SUM(D12:D16)</f>
        <v>1970992354.7800002</v>
      </c>
      <c r="E17" s="40">
        <f>SUM(E12:E16)</f>
        <v>2992877.5799999647</v>
      </c>
      <c r="F17" s="41">
        <f>E17/C17*100</f>
        <v>1.4168683088136516</v>
      </c>
      <c r="G17" s="40">
        <f>SUM(G12:G16)</f>
        <v>-208239003.42000005</v>
      </c>
      <c r="H17" s="42">
        <f>D17/B17*100</f>
        <v>87.95431786108439</v>
      </c>
      <c r="I17" s="40">
        <f>SUM(I12:I16)</f>
        <v>-269934984.22</v>
      </c>
    </row>
    <row r="18" spans="1:9" ht="20.25" customHeight="1">
      <c r="A18" s="30" t="s">
        <v>18</v>
      </c>
      <c r="B18" s="43">
        <f>'[5]вспомогат'!B16</f>
        <v>24464078</v>
      </c>
      <c r="C18" s="44">
        <f>'[5]вспомогат'!C16</f>
        <v>1085000</v>
      </c>
      <c r="D18" s="43">
        <f>'[5]вспомогат'!F16</f>
        <v>24198543.39</v>
      </c>
      <c r="E18" s="44">
        <f>'[5]вспомогат'!G16</f>
        <v>22317.519999999553</v>
      </c>
      <c r="F18" s="45">
        <f>'[5]вспомогат'!H16</f>
        <v>2.0569142857142446</v>
      </c>
      <c r="G18" s="46">
        <f>'[5]вспомогат'!I16</f>
        <v>-1062682.4800000004</v>
      </c>
      <c r="H18" s="47">
        <f>'[5]вспомогат'!J16</f>
        <v>98.9145938383617</v>
      </c>
      <c r="I18" s="48">
        <f>'[5]вспомогат'!K16</f>
        <v>-265534.6099999994</v>
      </c>
    </row>
    <row r="19" spans="1:9" ht="12.75">
      <c r="A19" s="30" t="s">
        <v>19</v>
      </c>
      <c r="B19" s="31">
        <f>'[5]вспомогат'!B17</f>
        <v>85787816</v>
      </c>
      <c r="C19" s="36">
        <f>'[5]вспомогат'!C17</f>
        <v>9236397</v>
      </c>
      <c r="D19" s="31">
        <f>'[5]вспомогат'!F17</f>
        <v>77024398.48</v>
      </c>
      <c r="E19" s="36">
        <f>'[5]вспомогат'!G17</f>
        <v>259503.79000000656</v>
      </c>
      <c r="F19" s="37">
        <f>'[5]вспомогат'!H17</f>
        <v>2.8095781287877357</v>
      </c>
      <c r="G19" s="33">
        <f>'[5]вспомогат'!I17</f>
        <v>-8976893.209999993</v>
      </c>
      <c r="H19" s="34">
        <f>'[5]вспомогат'!J17</f>
        <v>89.78477605724338</v>
      </c>
      <c r="I19" s="35">
        <f>'[5]вспомогат'!K17</f>
        <v>-8763417.519999996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7524926.9</v>
      </c>
      <c r="E20" s="36">
        <f>'[5]вспомогат'!G18</f>
        <v>12554.610000000335</v>
      </c>
      <c r="F20" s="37">
        <f>'[5]вспомогат'!H18</f>
        <v>1.4236785913139114</v>
      </c>
      <c r="G20" s="33">
        <f>'[5]вспомогат'!I18</f>
        <v>-869288.3899999997</v>
      </c>
      <c r="H20" s="34">
        <f>'[5]вспомогат'!J18</f>
        <v>91.83936071861184</v>
      </c>
      <c r="I20" s="35">
        <f>'[5]вспомогат'!K18</f>
        <v>-668648.0999999996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17972266.36</v>
      </c>
      <c r="E21" s="36">
        <f>'[5]вспомогат'!G19</f>
        <v>20062.939999997616</v>
      </c>
      <c r="F21" s="37">
        <f>'[5]вспомогат'!H19</f>
        <v>1.566037117290202</v>
      </c>
      <c r="G21" s="33">
        <f>'[5]вспомогат'!I19</f>
        <v>-1261065.0600000024</v>
      </c>
      <c r="H21" s="34">
        <f>'[5]вспомогат'!J19</f>
        <v>101.58070827133471</v>
      </c>
      <c r="I21" s="35">
        <f>'[5]вспомогат'!K19</f>
        <v>279668.3599999994</v>
      </c>
    </row>
    <row r="22" spans="1:9" ht="12.75">
      <c r="A22" s="30" t="s">
        <v>22</v>
      </c>
      <c r="B22" s="31">
        <f>'[5]вспомогат'!B20</f>
        <v>41051960</v>
      </c>
      <c r="C22" s="36">
        <f>'[5]вспомогат'!C20</f>
        <v>4233445</v>
      </c>
      <c r="D22" s="31">
        <f>'[5]вспомогат'!F20</f>
        <v>38858816.79</v>
      </c>
      <c r="E22" s="36">
        <f>'[5]вспомогат'!G20</f>
        <v>51318.990000002086</v>
      </c>
      <c r="F22" s="37">
        <f>'[5]вспомогат'!H20</f>
        <v>1.2122276302161026</v>
      </c>
      <c r="G22" s="33">
        <f>'[5]вспомогат'!I20</f>
        <v>-4182126.009999998</v>
      </c>
      <c r="H22" s="34">
        <f>'[5]вспомогат'!J20</f>
        <v>94.65764068268604</v>
      </c>
      <c r="I22" s="35">
        <f>'[5]вспомогат'!K20</f>
        <v>-2193143.210000001</v>
      </c>
    </row>
    <row r="23" spans="1:9" ht="12.75">
      <c r="A23" s="30" t="s">
        <v>23</v>
      </c>
      <c r="B23" s="31">
        <f>'[5]вспомогат'!B21</f>
        <v>27159854</v>
      </c>
      <c r="C23" s="36">
        <f>'[5]вспомогат'!C21</f>
        <v>2275457</v>
      </c>
      <c r="D23" s="31">
        <f>'[5]вспомогат'!F21</f>
        <v>26728068.24</v>
      </c>
      <c r="E23" s="36">
        <f>'[5]вспомогат'!G21</f>
        <v>24960.33999999985</v>
      </c>
      <c r="F23" s="37">
        <f>'[5]вспомогат'!H21</f>
        <v>1.0969374503671065</v>
      </c>
      <c r="G23" s="33">
        <f>'[5]вспомогат'!I21</f>
        <v>-2250496.66</v>
      </c>
      <c r="H23" s="34">
        <f>'[5]вспомогат'!J21</f>
        <v>98.41020588696831</v>
      </c>
      <c r="I23" s="35">
        <f>'[5]вспомогат'!K21</f>
        <v>-431785.76000000164</v>
      </c>
    </row>
    <row r="24" spans="1:9" ht="12.75">
      <c r="A24" s="30" t="s">
        <v>24</v>
      </c>
      <c r="B24" s="31">
        <f>'[5]вспомогат'!B22</f>
        <v>36134087</v>
      </c>
      <c r="C24" s="36">
        <f>'[5]вспомогат'!C22</f>
        <v>2368283</v>
      </c>
      <c r="D24" s="31">
        <f>'[5]вспомогат'!F22</f>
        <v>38377089.99</v>
      </c>
      <c r="E24" s="36">
        <f>'[5]вспомогат'!G22</f>
        <v>25701.5</v>
      </c>
      <c r="F24" s="37">
        <f>'[5]вспомогат'!H22</f>
        <v>1.0852377017442594</v>
      </c>
      <c r="G24" s="33">
        <f>'[5]вспомогат'!I22</f>
        <v>-2342581.5</v>
      </c>
      <c r="H24" s="34">
        <f>'[5]вспомогат'!J22</f>
        <v>106.20744337611188</v>
      </c>
      <c r="I24" s="35">
        <f>'[5]вспомогат'!K22</f>
        <v>2243002.990000002</v>
      </c>
    </row>
    <row r="25" spans="1:9" ht="12.75">
      <c r="A25" s="30" t="s">
        <v>25</v>
      </c>
      <c r="B25" s="31">
        <f>'[5]вспомогат'!B23</f>
        <v>20529300</v>
      </c>
      <c r="C25" s="36">
        <f>'[5]вспомогат'!C23</f>
        <v>2039421</v>
      </c>
      <c r="D25" s="31">
        <f>'[5]вспомогат'!F23</f>
        <v>19044506.67</v>
      </c>
      <c r="E25" s="36">
        <f>'[5]вспомогат'!G23</f>
        <v>32131.210000000894</v>
      </c>
      <c r="F25" s="37">
        <f>'[5]вспомогат'!H23</f>
        <v>1.575506479535167</v>
      </c>
      <c r="G25" s="33">
        <f>'[5]вспомогат'!I23</f>
        <v>-2007289.789999999</v>
      </c>
      <c r="H25" s="34">
        <f>'[5]вспомогат'!J23</f>
        <v>92.76744297175257</v>
      </c>
      <c r="I25" s="35">
        <f>'[5]вспомогат'!K23</f>
        <v>-1484793.3299999982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23052285.19</v>
      </c>
      <c r="E26" s="36">
        <f>'[5]вспомогат'!G24</f>
        <v>70002.5700000003</v>
      </c>
      <c r="F26" s="37">
        <f>'[5]вспомогат'!H24</f>
        <v>3.1488690127578627</v>
      </c>
      <c r="G26" s="33">
        <f>'[5]вспомогат'!I24</f>
        <v>-2153099.4299999997</v>
      </c>
      <c r="H26" s="34">
        <f>'[5]вспомогат'!J24</f>
        <v>106.65025012440526</v>
      </c>
      <c r="I26" s="35">
        <f>'[5]вспомогат'!K24</f>
        <v>1437441.1900000013</v>
      </c>
    </row>
    <row r="27" spans="1:9" ht="12.75">
      <c r="A27" s="30" t="s">
        <v>27</v>
      </c>
      <c r="B27" s="31">
        <f>'[5]вспомогат'!B25</f>
        <v>28436400</v>
      </c>
      <c r="C27" s="36">
        <f>'[5]вспомогат'!C25</f>
        <v>1487974</v>
      </c>
      <c r="D27" s="31">
        <f>'[5]вспомогат'!F25</f>
        <v>28502864.89</v>
      </c>
      <c r="E27" s="36">
        <f>'[5]вспомогат'!G25</f>
        <v>100398.83999999985</v>
      </c>
      <c r="F27" s="37">
        <f>'[5]вспомогат'!H25</f>
        <v>6.747351768243252</v>
      </c>
      <c r="G27" s="33">
        <f>'[5]вспомогат'!I25</f>
        <v>-1387575.1600000001</v>
      </c>
      <c r="H27" s="34">
        <f>'[5]вспомогат'!J25</f>
        <v>100.23373173116148</v>
      </c>
      <c r="I27" s="35">
        <f>'[5]вспомогат'!K25</f>
        <v>66464.8900000006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18403995.09</v>
      </c>
      <c r="E28" s="36">
        <f>'[5]вспомогат'!G26</f>
        <v>45286.3200000003</v>
      </c>
      <c r="F28" s="37">
        <f>'[5]вспомогат'!H26</f>
        <v>2.4089941671964135</v>
      </c>
      <c r="G28" s="33">
        <f>'[5]вспомогат'!I26</f>
        <v>-1834598.6799999997</v>
      </c>
      <c r="H28" s="34">
        <f>'[5]вспомогат'!J26</f>
        <v>97.40970302312078</v>
      </c>
      <c r="I28" s="35">
        <f>'[5]вспомогат'!K26</f>
        <v>-489394.91000000015</v>
      </c>
    </row>
    <row r="29" spans="1:9" ht="12.75">
      <c r="A29" s="30" t="s">
        <v>29</v>
      </c>
      <c r="B29" s="31">
        <f>'[5]вспомогат'!B27</f>
        <v>15064900</v>
      </c>
      <c r="C29" s="36">
        <f>'[5]вспомогат'!C27</f>
        <v>1581020</v>
      </c>
      <c r="D29" s="31">
        <f>'[5]вспомогат'!F27</f>
        <v>14927502.74</v>
      </c>
      <c r="E29" s="36">
        <f>'[5]вспомогат'!G27</f>
        <v>1292.410000000149</v>
      </c>
      <c r="F29" s="37">
        <f>'[5]вспомогат'!H27</f>
        <v>0.08174532896485491</v>
      </c>
      <c r="G29" s="33">
        <f>'[5]вспомогат'!I27</f>
        <v>-1579727.5899999999</v>
      </c>
      <c r="H29" s="34">
        <f>'[5]вспомогат'!J27</f>
        <v>99.08796434095149</v>
      </c>
      <c r="I29" s="35">
        <f>'[5]вспомогат'!K27</f>
        <v>-137397.25999999978</v>
      </c>
    </row>
    <row r="30" spans="1:9" ht="12.75">
      <c r="A30" s="30" t="s">
        <v>30</v>
      </c>
      <c r="B30" s="31">
        <f>'[5]вспомогат'!B28</f>
        <v>30904804</v>
      </c>
      <c r="C30" s="36">
        <f>'[5]вспомогат'!C28</f>
        <v>3243904</v>
      </c>
      <c r="D30" s="31">
        <f>'[5]вспомогат'!F28</f>
        <v>27391322.43</v>
      </c>
      <c r="E30" s="36">
        <f>'[5]вспомогат'!G28</f>
        <v>92433.0700000003</v>
      </c>
      <c r="F30" s="37">
        <f>'[5]вспомогат'!H28</f>
        <v>2.8494391326007276</v>
      </c>
      <c r="G30" s="33">
        <f>'[5]вспомогат'!I28</f>
        <v>-3151470.9299999997</v>
      </c>
      <c r="H30" s="34">
        <f>'[5]вспомогат'!J28</f>
        <v>88.63127696910811</v>
      </c>
      <c r="I30" s="35">
        <f>'[5]вспомогат'!K28</f>
        <v>-3513481.5700000003</v>
      </c>
    </row>
    <row r="31" spans="1:9" ht="12.75">
      <c r="A31" s="30" t="s">
        <v>31</v>
      </c>
      <c r="B31" s="31">
        <f>'[5]вспомогат'!B29</f>
        <v>52087142</v>
      </c>
      <c r="C31" s="36">
        <f>'[5]вспомогат'!C29</f>
        <v>4769719</v>
      </c>
      <c r="D31" s="31">
        <f>'[5]вспомогат'!F29</f>
        <v>53383405.73</v>
      </c>
      <c r="E31" s="36">
        <f>'[5]вспомогат'!G29</f>
        <v>28109.39999999851</v>
      </c>
      <c r="F31" s="37">
        <f>'[5]вспомогат'!H29</f>
        <v>0.5893303148466086</v>
      </c>
      <c r="G31" s="33">
        <f>'[5]вспомогат'!I29</f>
        <v>-4741609.6000000015</v>
      </c>
      <c r="H31" s="34">
        <f>'[5]вспомогат'!J29</f>
        <v>102.4886443759959</v>
      </c>
      <c r="I31" s="35">
        <f>'[5]вспомогат'!K29</f>
        <v>1296263.7299999967</v>
      </c>
    </row>
    <row r="32" spans="1:9" ht="12.75">
      <c r="A32" s="30" t="s">
        <v>32</v>
      </c>
      <c r="B32" s="31">
        <f>'[5]вспомогат'!B30</f>
        <v>22792722</v>
      </c>
      <c r="C32" s="36">
        <f>'[5]вспомогат'!C30</f>
        <v>1774458</v>
      </c>
      <c r="D32" s="31">
        <f>'[5]вспомогат'!F30</f>
        <v>22335665.73</v>
      </c>
      <c r="E32" s="36">
        <f>'[5]вспомогат'!G30</f>
        <v>23216.210000000894</v>
      </c>
      <c r="F32" s="37">
        <f>'[5]вспомогат'!H30</f>
        <v>1.3083550019217638</v>
      </c>
      <c r="G32" s="33">
        <f>'[5]вспомогат'!I30</f>
        <v>-1751241.789999999</v>
      </c>
      <c r="H32" s="34">
        <f>'[5]вспомогат'!J30</f>
        <v>97.99472713263471</v>
      </c>
      <c r="I32" s="35">
        <f>'[5]вспомогат'!K30</f>
        <v>-457056.26999999955</v>
      </c>
    </row>
    <row r="33" spans="1:9" ht="12.75">
      <c r="A33" s="30" t="s">
        <v>33</v>
      </c>
      <c r="B33" s="31">
        <f>'[5]вспомогат'!B31</f>
        <v>26600483</v>
      </c>
      <c r="C33" s="36">
        <f>'[5]вспомогат'!C31</f>
        <v>2391980</v>
      </c>
      <c r="D33" s="31">
        <f>'[5]вспомогат'!F31</f>
        <v>25312222.32</v>
      </c>
      <c r="E33" s="36">
        <f>'[5]вспомогат'!G31</f>
        <v>77407.10000000149</v>
      </c>
      <c r="F33" s="37">
        <f>'[5]вспомогат'!H31</f>
        <v>3.236109833694324</v>
      </c>
      <c r="G33" s="33">
        <f>'[5]вспомогат'!I31</f>
        <v>-2314572.8999999985</v>
      </c>
      <c r="H33" s="34">
        <f>'[5]вспомогат'!J31</f>
        <v>95.15700267547773</v>
      </c>
      <c r="I33" s="35">
        <f>'[5]вспомогат'!K31</f>
        <v>-1288260.6799999997</v>
      </c>
    </row>
    <row r="34" spans="1:9" ht="12.75">
      <c r="A34" s="30" t="s">
        <v>34</v>
      </c>
      <c r="B34" s="31">
        <f>'[5]вспомогат'!B32</f>
        <v>8356731</v>
      </c>
      <c r="C34" s="36">
        <f>'[5]вспомогат'!C32</f>
        <v>687697</v>
      </c>
      <c r="D34" s="31">
        <f>'[5]вспомогат'!F32</f>
        <v>8989728.72</v>
      </c>
      <c r="E34" s="36">
        <f>'[5]вспомогат'!G32</f>
        <v>5275.890000000596</v>
      </c>
      <c r="F34" s="37">
        <f>'[5]вспомогат'!H32</f>
        <v>0.7671823492032968</v>
      </c>
      <c r="G34" s="33">
        <f>'[5]вспомогат'!I32</f>
        <v>-682421.1099999994</v>
      </c>
      <c r="H34" s="34">
        <f>'[5]вспомогат'!J32</f>
        <v>107.57470498930743</v>
      </c>
      <c r="I34" s="35">
        <f>'[5]вспомогат'!K32</f>
        <v>632997.7200000007</v>
      </c>
    </row>
    <row r="35" spans="1:9" ht="12.75">
      <c r="A35" s="30" t="s">
        <v>35</v>
      </c>
      <c r="B35" s="31">
        <f>'[5]вспомогат'!B33</f>
        <v>20689524</v>
      </c>
      <c r="C35" s="36">
        <f>'[5]вспомогат'!C33</f>
        <v>886521</v>
      </c>
      <c r="D35" s="31">
        <f>'[5]вспомогат'!F33</f>
        <v>21387647.05</v>
      </c>
      <c r="E35" s="36">
        <f>'[5]вспомогат'!G33</f>
        <v>9916.210000000894</v>
      </c>
      <c r="F35" s="37">
        <f>'[5]вспомогат'!H33</f>
        <v>1.1185533112019788</v>
      </c>
      <c r="G35" s="33">
        <f>'[5]вспомогат'!I33</f>
        <v>-876604.7899999991</v>
      </c>
      <c r="H35" s="34">
        <f>'[5]вспомогат'!J33</f>
        <v>103.37428280128628</v>
      </c>
      <c r="I35" s="35">
        <f>'[5]вспомогат'!K33</f>
        <v>698123.0500000007</v>
      </c>
    </row>
    <row r="36" spans="1:9" ht="12.75">
      <c r="A36" s="30" t="s">
        <v>36</v>
      </c>
      <c r="B36" s="31">
        <f>'[5]вспомогат'!B34</f>
        <v>14699050</v>
      </c>
      <c r="C36" s="36">
        <f>'[5]вспомогат'!C34</f>
        <v>1392712</v>
      </c>
      <c r="D36" s="31">
        <f>'[5]вспомогат'!F34</f>
        <v>16825708.69</v>
      </c>
      <c r="E36" s="36">
        <f>'[5]вспомогат'!G34</f>
        <v>51058.59000000171</v>
      </c>
      <c r="F36" s="37">
        <f>'[5]вспомогат'!H34</f>
        <v>3.666126952306127</v>
      </c>
      <c r="G36" s="33">
        <f>'[5]вспомогат'!I34</f>
        <v>-1341653.4099999983</v>
      </c>
      <c r="H36" s="34">
        <f>'[5]вспомогат'!J34</f>
        <v>114.46800092522986</v>
      </c>
      <c r="I36" s="35">
        <f>'[5]вспомогат'!K34</f>
        <v>2126658.6900000013</v>
      </c>
    </row>
    <row r="37" spans="1:9" ht="12.75">
      <c r="A37" s="30" t="s">
        <v>37</v>
      </c>
      <c r="B37" s="31">
        <f>'[5]вспомогат'!B35</f>
        <v>36730160</v>
      </c>
      <c r="C37" s="36">
        <f>'[5]вспомогат'!C35</f>
        <v>2247560</v>
      </c>
      <c r="D37" s="31">
        <f>'[5]вспомогат'!F35</f>
        <v>33835736.47</v>
      </c>
      <c r="E37" s="36">
        <f>'[5]вспомогат'!G35</f>
        <v>48179.19999999553</v>
      </c>
      <c r="F37" s="37">
        <f>'[5]вспомогат'!H35</f>
        <v>2.143622417198897</v>
      </c>
      <c r="G37" s="33">
        <f>'[5]вспомогат'!I35</f>
        <v>-2199380.8000000045</v>
      </c>
      <c r="H37" s="34">
        <f>'[5]вспомогат'!J35</f>
        <v>92.11976334979211</v>
      </c>
      <c r="I37" s="35">
        <f>'[5]вспомогат'!K35</f>
        <v>-2894423.530000001</v>
      </c>
    </row>
    <row r="38" spans="1:9" ht="18.75" customHeight="1">
      <c r="A38" s="49" t="s">
        <v>38</v>
      </c>
      <c r="B38" s="40">
        <f>SUM(B18:B37)</f>
        <v>557883418</v>
      </c>
      <c r="C38" s="40">
        <f>SUM(C18:C37)</f>
        <v>47967506</v>
      </c>
      <c r="D38" s="40">
        <f>SUM(D18:D37)</f>
        <v>544076701.8700001</v>
      </c>
      <c r="E38" s="40">
        <f>SUM(E18:E37)</f>
        <v>1001126.7100000074</v>
      </c>
      <c r="F38" s="41">
        <f>E38/C38*100</f>
        <v>2.0870935211849613</v>
      </c>
      <c r="G38" s="40">
        <f>SUM(G18:G37)</f>
        <v>-46966379.28999999</v>
      </c>
      <c r="H38" s="42">
        <f>D38/B38*100</f>
        <v>97.52516104897029</v>
      </c>
      <c r="I38" s="40">
        <f>SUM(I18:I37)</f>
        <v>-13806716.129999993</v>
      </c>
    </row>
    <row r="39" spans="1:9" ht="20.25" customHeight="1">
      <c r="A39" s="50" t="s">
        <v>39</v>
      </c>
      <c r="B39" s="51">
        <f>'[5]вспомогат'!B36</f>
        <v>3656140357</v>
      </c>
      <c r="C39" s="51">
        <f>'[5]вспомогат'!C36</f>
        <v>335935997</v>
      </c>
      <c r="D39" s="51">
        <f>'[5]вспомогат'!F36</f>
        <v>3295599683.97</v>
      </c>
      <c r="E39" s="51">
        <f>'[5]вспомогат'!G36</f>
        <v>5463143.419999967</v>
      </c>
      <c r="F39" s="52">
        <f>'[5]вспомогат'!H36</f>
        <v>1.6262453171995044</v>
      </c>
      <c r="G39" s="51">
        <f>'[5]вспомогат'!I36</f>
        <v>-330472853.5800002</v>
      </c>
      <c r="H39" s="52">
        <f>'[5]вспомогат'!J36</f>
        <v>90.13876279832328</v>
      </c>
      <c r="I39" s="51">
        <f>'[5]вспомогат'!K36</f>
        <v>-360540673.02999985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03.12.2012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2012-12-05T05:21:16Z</dcterms:created>
  <dcterms:modified xsi:type="dcterms:W3CDTF">2012-12-05T05:21:36Z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