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<sst xmlns="http://schemas.openxmlformats.org/spreadsheetml/2006/main" count="91" uniqueCount="86">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</sst>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85;&#1072;&#1076;&#1093;_2005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20.05.2019</v>
          </cell>
        </row>
        <row r="6">
          <cell r="G6" t="str">
            <v>Фактично надійшло на 20.05.2019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834252284.49</v>
          </cell>
          <cell r="H10">
            <v>169082860.12</v>
          </cell>
          <cell r="I10">
            <v>56.19240238928659</v>
          </cell>
          <cell r="J10">
            <v>-131816999.88</v>
          </cell>
          <cell r="K10">
            <v>86.71178367661821</v>
          </cell>
          <cell r="L10">
            <v>-127845655.50999999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2118403202.37</v>
          </cell>
          <cell r="H11">
            <v>287211076.66999984</v>
          </cell>
          <cell r="I11">
            <v>60.621830335074634</v>
          </cell>
          <cell r="J11">
            <v>-186563923.33000016</v>
          </cell>
          <cell r="K11">
            <v>96.04330657825835</v>
          </cell>
          <cell r="L11">
            <v>-87271797.63000011</v>
          </cell>
        </row>
        <row r="12">
          <cell r="B12">
            <v>449719800</v>
          </cell>
          <cell r="C12">
            <v>164835746</v>
          </cell>
          <cell r="D12">
            <v>34586936</v>
          </cell>
          <cell r="G12">
            <v>169035685.98</v>
          </cell>
          <cell r="H12">
            <v>21890872.669999987</v>
          </cell>
          <cell r="I12">
            <v>63.29231554364916</v>
          </cell>
          <cell r="J12">
            <v>-12696063.330000013</v>
          </cell>
          <cell r="K12">
            <v>102.54795460445818</v>
          </cell>
          <cell r="L12">
            <v>4199939.979999989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272902721</v>
          </cell>
          <cell r="H13">
            <v>28708752.22</v>
          </cell>
          <cell r="I13">
            <v>51.60360122152884</v>
          </cell>
          <cell r="J13">
            <v>-26924481.78</v>
          </cell>
          <cell r="K13">
            <v>100.30664601098121</v>
          </cell>
          <cell r="L13">
            <v>834287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230442687.88</v>
          </cell>
          <cell r="H14">
            <v>29796554.579999983</v>
          </cell>
          <cell r="I14">
            <v>60.127037250786955</v>
          </cell>
          <cell r="J14">
            <v>-19759445.420000017</v>
          </cell>
          <cell r="K14">
            <v>95.14581486749559</v>
          </cell>
          <cell r="L14">
            <v>-11756812.120000005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36412061.96</v>
          </cell>
          <cell r="H15">
            <v>4671614.940000001</v>
          </cell>
          <cell r="I15">
            <v>64.6751431498505</v>
          </cell>
          <cell r="J15">
            <v>-2551585.0599999987</v>
          </cell>
          <cell r="K15">
            <v>99.18448320619316</v>
          </cell>
          <cell r="L15">
            <v>-299388.0399999991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10869431.9</v>
          </cell>
          <cell r="H16">
            <v>847580.1699999999</v>
          </cell>
          <cell r="I16">
            <v>37.62703394281143</v>
          </cell>
          <cell r="J16">
            <v>-1405002.83</v>
          </cell>
          <cell r="K16">
            <v>99.19432929219276</v>
          </cell>
          <cell r="L16">
            <v>-88283.09999999963</v>
          </cell>
        </row>
        <row r="17">
          <cell r="B17">
            <v>289432814</v>
          </cell>
          <cell r="C17">
            <v>105802264</v>
          </cell>
          <cell r="D17">
            <v>22710535</v>
          </cell>
          <cell r="G17">
            <v>123271934.1</v>
          </cell>
          <cell r="H17">
            <v>20269620.319999993</v>
          </cell>
          <cell r="I17">
            <v>89.25205998009291</v>
          </cell>
          <cell r="J17">
            <v>-2440914.680000007</v>
          </cell>
          <cell r="K17">
            <v>116.51162218986164</v>
          </cell>
          <cell r="L17">
            <v>17469670.099999994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34978.14</v>
          </cell>
          <cell r="H18">
            <v>2422.5999999999985</v>
          </cell>
          <cell r="I18">
            <v>26.33260869565216</v>
          </cell>
          <cell r="J18">
            <v>-6777.4000000000015</v>
          </cell>
          <cell r="K18">
            <v>72.41850931677018</v>
          </cell>
          <cell r="L18">
            <v>-13321.86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1454102.41</v>
          </cell>
          <cell r="H19">
            <v>146769.43999999994</v>
          </cell>
          <cell r="I19">
            <v>51.32372852906617</v>
          </cell>
          <cell r="J19">
            <v>-139198.56000000006</v>
          </cell>
          <cell r="K19">
            <v>119.18764748842428</v>
          </cell>
          <cell r="L19">
            <v>234091.40999999992</v>
          </cell>
        </row>
        <row r="20">
          <cell r="B20">
            <v>126908048</v>
          </cell>
          <cell r="C20">
            <v>41934570</v>
          </cell>
          <cell r="D20">
            <v>9053459</v>
          </cell>
          <cell r="G20">
            <v>46077980.05</v>
          </cell>
          <cell r="H20">
            <v>5777198.349999994</v>
          </cell>
          <cell r="I20">
            <v>63.81205625385826</v>
          </cell>
          <cell r="J20">
            <v>-3276260.650000006</v>
          </cell>
          <cell r="K20">
            <v>109.88065467226681</v>
          </cell>
          <cell r="L20">
            <v>4143410.049999997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11862873.59</v>
          </cell>
          <cell r="H21">
            <v>918388.6699999999</v>
          </cell>
          <cell r="I21">
            <v>41.369045356060155</v>
          </cell>
          <cell r="J21">
            <v>-1301601.33</v>
          </cell>
          <cell r="K21">
            <v>116.27914142872055</v>
          </cell>
          <cell r="L21">
            <v>1660808.5899999999</v>
          </cell>
        </row>
        <row r="22">
          <cell r="B22">
            <v>59599133</v>
          </cell>
          <cell r="C22">
            <v>24454394</v>
          </cell>
          <cell r="D22">
            <v>5335983</v>
          </cell>
          <cell r="G22">
            <v>23195304.16</v>
          </cell>
          <cell r="H22">
            <v>2958127.4499999993</v>
          </cell>
          <cell r="I22">
            <v>55.43734772018575</v>
          </cell>
          <cell r="J22">
            <v>-2377855.5500000007</v>
          </cell>
          <cell r="K22">
            <v>94.8512735993376</v>
          </cell>
          <cell r="L22">
            <v>-1259089.8399999999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1161134.26</v>
          </cell>
          <cell r="H23">
            <v>113699.69000000006</v>
          </cell>
          <cell r="I23">
            <v>65.98937318630298</v>
          </cell>
          <cell r="J23">
            <v>-58600.30999999994</v>
          </cell>
          <cell r="K23">
            <v>118.44562026297805</v>
          </cell>
          <cell r="L23">
            <v>180824.26</v>
          </cell>
        </row>
        <row r="24">
          <cell r="B24">
            <v>40079828</v>
          </cell>
          <cell r="C24">
            <v>12321662</v>
          </cell>
          <cell r="D24">
            <v>2408083</v>
          </cell>
          <cell r="G24">
            <v>13833193.07</v>
          </cell>
          <cell r="H24">
            <v>1368479.5500000007</v>
          </cell>
          <cell r="I24">
            <v>56.828587303676855</v>
          </cell>
          <cell r="J24">
            <v>-1039603.4499999993</v>
          </cell>
          <cell r="K24">
            <v>112.2672661366624</v>
          </cell>
          <cell r="L24">
            <v>1511531.0700000003</v>
          </cell>
        </row>
        <row r="25">
          <cell r="B25">
            <v>114714270</v>
          </cell>
          <cell r="C25">
            <v>37655160</v>
          </cell>
          <cell r="D25">
            <v>8043830</v>
          </cell>
          <cell r="G25">
            <v>40360749.75</v>
          </cell>
          <cell r="H25">
            <v>4843017.789999999</v>
          </cell>
          <cell r="I25">
            <v>60.20785856986036</v>
          </cell>
          <cell r="J25">
            <v>-3200812.210000001</v>
          </cell>
          <cell r="K25">
            <v>107.18517661324505</v>
          </cell>
          <cell r="L25">
            <v>2705589.75</v>
          </cell>
        </row>
        <row r="26">
          <cell r="B26">
            <v>7271006</v>
          </cell>
          <cell r="C26">
            <v>2460840</v>
          </cell>
          <cell r="D26">
            <v>484583</v>
          </cell>
          <cell r="G26">
            <v>2399870.53</v>
          </cell>
          <cell r="H26">
            <v>209841.11999999965</v>
          </cell>
          <cell r="I26">
            <v>43.303442341146855</v>
          </cell>
          <cell r="J26">
            <v>-274741.88000000035</v>
          </cell>
          <cell r="K26">
            <v>97.5224122657304</v>
          </cell>
          <cell r="L26">
            <v>-60969.470000000205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19190405.91</v>
          </cell>
          <cell r="H27">
            <v>1974843.8399999999</v>
          </cell>
          <cell r="I27">
            <v>50.21088561462602</v>
          </cell>
          <cell r="J27">
            <v>-1958255.1600000001</v>
          </cell>
          <cell r="K27">
            <v>94.37302724465604</v>
          </cell>
          <cell r="L27">
            <v>-1144224.0899999999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81243.86</v>
          </cell>
          <cell r="H28">
            <v>573</v>
          </cell>
          <cell r="I28">
            <v>13.48235294117647</v>
          </cell>
          <cell r="J28">
            <v>-3677</v>
          </cell>
          <cell r="K28">
            <v>92.63838084378563</v>
          </cell>
          <cell r="L28">
            <v>-6456.139999999999</v>
          </cell>
        </row>
        <row r="29">
          <cell r="B29">
            <v>187620524</v>
          </cell>
          <cell r="C29">
            <v>71274425</v>
          </cell>
          <cell r="D29">
            <v>14666772</v>
          </cell>
          <cell r="G29">
            <v>76921851.38</v>
          </cell>
          <cell r="H29">
            <v>8105932.459999993</v>
          </cell>
          <cell r="I29">
            <v>55.26732439830655</v>
          </cell>
          <cell r="J29">
            <v>-6560839.540000007</v>
          </cell>
          <cell r="K29">
            <v>107.92349623304571</v>
          </cell>
          <cell r="L29">
            <v>5647426.379999995</v>
          </cell>
        </row>
        <row r="30">
          <cell r="B30">
            <v>25793163</v>
          </cell>
          <cell r="C30">
            <v>7553544</v>
          </cell>
          <cell r="D30">
            <v>1827248</v>
          </cell>
          <cell r="G30">
            <v>7677010.09</v>
          </cell>
          <cell r="H30">
            <v>897557.75</v>
          </cell>
          <cell r="I30">
            <v>49.120740589126385</v>
          </cell>
          <cell r="J30">
            <v>-929690.25</v>
          </cell>
          <cell r="K30">
            <v>101.63454518832484</v>
          </cell>
          <cell r="L30">
            <v>123466.08999999985</v>
          </cell>
        </row>
        <row r="31">
          <cell r="B31">
            <v>40274109</v>
          </cell>
          <cell r="C31">
            <v>11450922</v>
          </cell>
          <cell r="D31">
            <v>1851300</v>
          </cell>
          <cell r="G31">
            <v>11097151.41</v>
          </cell>
          <cell r="H31">
            <v>1177914.6899999995</v>
          </cell>
          <cell r="I31">
            <v>63.62635391346618</v>
          </cell>
          <cell r="J31">
            <v>-673385.3100000005</v>
          </cell>
          <cell r="K31">
            <v>96.91054929899968</v>
          </cell>
          <cell r="L31">
            <v>-353770.58999999985</v>
          </cell>
        </row>
        <row r="32">
          <cell r="B32">
            <v>40288146</v>
          </cell>
          <cell r="C32">
            <v>12005126</v>
          </cell>
          <cell r="D32">
            <v>2736115</v>
          </cell>
          <cell r="G32">
            <v>14182881.63</v>
          </cell>
          <cell r="H32">
            <v>1312656.4700000007</v>
          </cell>
          <cell r="I32">
            <v>47.97519365962325</v>
          </cell>
          <cell r="J32">
            <v>-1423458.5299999993</v>
          </cell>
          <cell r="K32">
            <v>118.14021468829232</v>
          </cell>
          <cell r="L32">
            <v>2177755.630000001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23355927.91</v>
          </cell>
          <cell r="H33">
            <v>2539966.5700000003</v>
          </cell>
          <cell r="I33">
            <v>61.991817704559224</v>
          </cell>
          <cell r="J33">
            <v>-1557294.4299999997</v>
          </cell>
          <cell r="K33">
            <v>104.08168909291744</v>
          </cell>
          <cell r="L33">
            <v>915930.9100000001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94227.59</v>
          </cell>
          <cell r="H34">
            <v>12061.76999999999</v>
          </cell>
          <cell r="I34">
            <v>42.02707317073167</v>
          </cell>
          <cell r="J34">
            <v>-16638.23000000001</v>
          </cell>
          <cell r="K34">
            <v>59.4871148989899</v>
          </cell>
          <cell r="L34">
            <v>-64172.41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2034423.2</v>
          </cell>
          <cell r="H35">
            <v>187194.47999999998</v>
          </cell>
          <cell r="I35">
            <v>37.871387242307144</v>
          </cell>
          <cell r="J35">
            <v>-307095.52</v>
          </cell>
          <cell r="K35">
            <v>103.82236901531647</v>
          </cell>
          <cell r="L35">
            <v>74900.19999999995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5373004.82</v>
          </cell>
          <cell r="H36">
            <v>466933.1299999999</v>
          </cell>
          <cell r="I36">
            <v>45.95617593795519</v>
          </cell>
          <cell r="J36">
            <v>-549106.8700000001</v>
          </cell>
          <cell r="K36">
            <v>114.49489152508423</v>
          </cell>
          <cell r="L36">
            <v>680214.8200000003</v>
          </cell>
        </row>
        <row r="37">
          <cell r="B37">
            <v>47035841</v>
          </cell>
          <cell r="C37">
            <v>17383177</v>
          </cell>
          <cell r="D37">
            <v>3414997</v>
          </cell>
          <cell r="G37">
            <v>16541684.01</v>
          </cell>
          <cell r="H37">
            <v>1733414.4000000004</v>
          </cell>
          <cell r="I37">
            <v>50.75888500048463</v>
          </cell>
          <cell r="J37">
            <v>-1681582.5999999996</v>
          </cell>
          <cell r="K37">
            <v>95.15915307081093</v>
          </cell>
          <cell r="L37">
            <v>-841492.9900000002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7279586.99</v>
          </cell>
          <cell r="H38">
            <v>957453.3700000001</v>
          </cell>
          <cell r="I38">
            <v>65.34349283609349</v>
          </cell>
          <cell r="J38">
            <v>-507808.6299999999</v>
          </cell>
          <cell r="K38">
            <v>96.53176678670613</v>
          </cell>
          <cell r="L38">
            <v>-261544.00999999978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6227050.75</v>
          </cell>
          <cell r="H39">
            <v>673813.7999999998</v>
          </cell>
          <cell r="I39">
            <v>29.93769993602047</v>
          </cell>
          <cell r="J39">
            <v>-1576906.2000000002</v>
          </cell>
          <cell r="K39">
            <v>84.9931208954847</v>
          </cell>
          <cell r="L39">
            <v>-1099484.25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5207666.25</v>
          </cell>
          <cell r="H40">
            <v>345530.75</v>
          </cell>
          <cell r="I40">
            <v>37.04073045752755</v>
          </cell>
          <cell r="J40">
            <v>-587309.25</v>
          </cell>
          <cell r="K40">
            <v>86.25891341256366</v>
          </cell>
          <cell r="L40">
            <v>-829583.75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6732606.48</v>
          </cell>
          <cell r="H41">
            <v>557358.8700000001</v>
          </cell>
          <cell r="I41">
            <v>68.46302674603429</v>
          </cell>
          <cell r="J41">
            <v>-256743.1299999999</v>
          </cell>
          <cell r="K41">
            <v>102.9850347099585</v>
          </cell>
          <cell r="L41">
            <v>195145.48000000045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12854702.74</v>
          </cell>
          <cell r="H42">
            <v>1654656.710000001</v>
          </cell>
          <cell r="I42">
            <v>57.499337491056245</v>
          </cell>
          <cell r="J42">
            <v>-1223040.289999999</v>
          </cell>
          <cell r="K42">
            <v>94.33458885753218</v>
          </cell>
          <cell r="L42">
            <v>-772009.2599999998</v>
          </cell>
        </row>
        <row r="43">
          <cell r="B43">
            <v>58254662</v>
          </cell>
          <cell r="C43">
            <v>20847048</v>
          </cell>
          <cell r="D43">
            <v>4113332</v>
          </cell>
          <cell r="G43">
            <v>20659773.31</v>
          </cell>
          <cell r="H43">
            <v>2711352.329999998</v>
          </cell>
          <cell r="I43">
            <v>65.91620442988794</v>
          </cell>
          <cell r="J43">
            <v>-1401979.6700000018</v>
          </cell>
          <cell r="K43">
            <v>99.10167286034934</v>
          </cell>
          <cell r="L43">
            <v>-187274.69000000134</v>
          </cell>
        </row>
        <row r="44">
          <cell r="B44">
            <v>27882674</v>
          </cell>
          <cell r="C44">
            <v>11093574</v>
          </cell>
          <cell r="D44">
            <v>2741300</v>
          </cell>
          <cell r="G44">
            <v>9807451.25</v>
          </cell>
          <cell r="H44">
            <v>1185088.4399999995</v>
          </cell>
          <cell r="I44">
            <v>43.23089191259619</v>
          </cell>
          <cell r="J44">
            <v>-1556211.5600000005</v>
          </cell>
          <cell r="K44">
            <v>88.40659691817983</v>
          </cell>
          <cell r="L44">
            <v>-1286122.75</v>
          </cell>
        </row>
        <row r="45">
          <cell r="B45">
            <v>29100000</v>
          </cell>
          <cell r="C45">
            <v>11901589</v>
          </cell>
          <cell r="D45">
            <v>3151496</v>
          </cell>
          <cell r="G45">
            <v>10464045.1</v>
          </cell>
          <cell r="H45">
            <v>1119102.1500000004</v>
          </cell>
          <cell r="I45">
            <v>35.510187859987774</v>
          </cell>
          <cell r="J45">
            <v>-2032393.8499999996</v>
          </cell>
          <cell r="K45">
            <v>87.92141200641359</v>
          </cell>
          <cell r="L45">
            <v>-1437543.9000000004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3993871.74</v>
          </cell>
          <cell r="H46">
            <v>527156.0300000003</v>
          </cell>
          <cell r="I46">
            <v>71.0698071032594</v>
          </cell>
          <cell r="J46">
            <v>-214587.96999999974</v>
          </cell>
          <cell r="K46">
            <v>97.61447253129984</v>
          </cell>
          <cell r="L46">
            <v>-97603.25999999978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3399863.15</v>
          </cell>
          <cell r="H47">
            <v>294845.8700000001</v>
          </cell>
          <cell r="I47">
            <v>40.06275748681995</v>
          </cell>
          <cell r="J47">
            <v>-441114.1299999999</v>
          </cell>
          <cell r="K47">
            <v>139.43866092484362</v>
          </cell>
          <cell r="L47">
            <v>961613.1499999999</v>
          </cell>
        </row>
        <row r="48">
          <cell r="B48">
            <v>14945723</v>
          </cell>
          <cell r="C48">
            <v>7485325</v>
          </cell>
          <cell r="D48">
            <v>3694652</v>
          </cell>
          <cell r="G48">
            <v>4239348.6</v>
          </cell>
          <cell r="H48">
            <v>239049.03999999957</v>
          </cell>
          <cell r="I48">
            <v>6.470136835620773</v>
          </cell>
          <cell r="J48">
            <v>-3455602.9600000004</v>
          </cell>
          <cell r="K48">
            <v>56.6354647259805</v>
          </cell>
          <cell r="L48">
            <v>-3245976.4000000004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7951190.53</v>
          </cell>
          <cell r="H49">
            <v>875178.0100000007</v>
          </cell>
          <cell r="I49">
            <v>50.12976730199193</v>
          </cell>
          <cell r="J49">
            <v>-870646.9899999993</v>
          </cell>
          <cell r="K49">
            <v>92.02992631300675</v>
          </cell>
          <cell r="L49">
            <v>-688597.4699999997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3477538.44</v>
          </cell>
          <cell r="H50">
            <v>370823.83999999985</v>
          </cell>
          <cell r="I50">
            <v>72.13068274654734</v>
          </cell>
          <cell r="J50">
            <v>-143276.16000000015</v>
          </cell>
          <cell r="K50">
            <v>104.58447685783887</v>
          </cell>
          <cell r="L50">
            <v>152438.43999999994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3302116.94</v>
          </cell>
          <cell r="H51">
            <v>303376.89000000013</v>
          </cell>
          <cell r="I51">
            <v>67.05943633952258</v>
          </cell>
          <cell r="J51">
            <v>-149023.10999999987</v>
          </cell>
          <cell r="K51">
            <v>120.62289693646227</v>
          </cell>
          <cell r="L51">
            <v>564562.94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22211362.4</v>
          </cell>
          <cell r="H52">
            <v>2403665.2399999984</v>
          </cell>
          <cell r="I52">
            <v>64.41671412388433</v>
          </cell>
          <cell r="J52">
            <v>-1327765.7600000016</v>
          </cell>
          <cell r="K52">
            <v>120.376668606341</v>
          </cell>
          <cell r="L52">
            <v>3759811.3999999985</v>
          </cell>
        </row>
        <row r="53">
          <cell r="B53">
            <v>79076681</v>
          </cell>
          <cell r="C53">
            <v>30070821</v>
          </cell>
          <cell r="D53">
            <v>6426050</v>
          </cell>
          <cell r="G53">
            <v>28462595.07</v>
          </cell>
          <cell r="H53">
            <v>2987480.9299999997</v>
          </cell>
          <cell r="I53">
            <v>46.4901600516647</v>
          </cell>
          <cell r="J53">
            <v>-3438569.0700000003</v>
          </cell>
          <cell r="K53">
            <v>94.65187222523788</v>
          </cell>
          <cell r="L53">
            <v>-1608225.9299999997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11475682.9</v>
          </cell>
          <cell r="H54">
            <v>1144743.4000000004</v>
          </cell>
          <cell r="I54">
            <v>47.00818823915902</v>
          </cell>
          <cell r="J54">
            <v>-1290456.5999999996</v>
          </cell>
          <cell r="K54">
            <v>90.82671452428629</v>
          </cell>
          <cell r="L54">
            <v>-1159017.0999999996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23415423.5</v>
          </cell>
          <cell r="H55">
            <v>2079427.0300000012</v>
          </cell>
          <cell r="I55">
            <v>57.39358643150896</v>
          </cell>
          <cell r="J55">
            <v>-1543672.9699999988</v>
          </cell>
          <cell r="K55">
            <v>108.14039523756742</v>
          </cell>
          <cell r="L55">
            <v>1762623.5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28044362.29</v>
          </cell>
          <cell r="H56">
            <v>3265368.009999998</v>
          </cell>
          <cell r="I56">
            <v>53.66919521715903</v>
          </cell>
          <cell r="J56">
            <v>-2818881.990000002</v>
          </cell>
          <cell r="K56">
            <v>94.54149044871568</v>
          </cell>
          <cell r="L56">
            <v>-1619187.710000001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4647822.28</v>
          </cell>
          <cell r="H57">
            <v>563925.2300000004</v>
          </cell>
          <cell r="I57">
            <v>61.895666728863276</v>
          </cell>
          <cell r="J57">
            <v>-347164.76999999955</v>
          </cell>
          <cell r="K57">
            <v>109.49317844136344</v>
          </cell>
          <cell r="L57">
            <v>402971.28000000026</v>
          </cell>
        </row>
        <row r="58">
          <cell r="B58">
            <v>62741500</v>
          </cell>
          <cell r="C58">
            <v>23949784</v>
          </cell>
          <cell r="D58">
            <v>5326847</v>
          </cell>
          <cell r="G58">
            <v>23214011.96</v>
          </cell>
          <cell r="H58">
            <v>3864060.5700000003</v>
          </cell>
          <cell r="I58">
            <v>72.53935714692012</v>
          </cell>
          <cell r="J58">
            <v>-1462786.4299999997</v>
          </cell>
          <cell r="K58">
            <v>96.92785521572972</v>
          </cell>
          <cell r="L58">
            <v>-735772.0399999991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7493851.01</v>
          </cell>
          <cell r="H59">
            <v>642767</v>
          </cell>
          <cell r="I59">
            <v>62.93221613450248</v>
          </cell>
          <cell r="J59">
            <v>-378597</v>
          </cell>
          <cell r="K59">
            <v>148.80963842550156</v>
          </cell>
          <cell r="L59">
            <v>2457987.01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4632625.67</v>
          </cell>
          <cell r="H60">
            <v>569665.06</v>
          </cell>
          <cell r="I60">
            <v>30.310216451736654</v>
          </cell>
          <cell r="J60">
            <v>-1309783.94</v>
          </cell>
          <cell r="K60">
            <v>102.81351100446463</v>
          </cell>
          <cell r="L60">
            <v>126772.66999999993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2905367.17</v>
          </cell>
          <cell r="H61">
            <v>277938.81999999983</v>
          </cell>
          <cell r="I61">
            <v>49.94228778839931</v>
          </cell>
          <cell r="J61">
            <v>-278581.18000000017</v>
          </cell>
          <cell r="K61">
            <v>103.85435668480166</v>
          </cell>
          <cell r="L61">
            <v>107827.16999999993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2891864.28</v>
          </cell>
          <cell r="H62">
            <v>297991.4099999997</v>
          </cell>
          <cell r="I62">
            <v>69.7953882187609</v>
          </cell>
          <cell r="J62">
            <v>-128958.59000000032</v>
          </cell>
          <cell r="K62">
            <v>113.29536846229186</v>
          </cell>
          <cell r="L62">
            <v>339364.2799999998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2097775.36</v>
          </cell>
          <cell r="H63">
            <v>231858.1399999999</v>
          </cell>
          <cell r="I63">
            <v>49.9612434170265</v>
          </cell>
          <cell r="J63">
            <v>-232217.8600000001</v>
          </cell>
          <cell r="K63">
            <v>85.13235725005214</v>
          </cell>
          <cell r="L63">
            <v>-366358.64000000013</v>
          </cell>
        </row>
        <row r="64">
          <cell r="B64">
            <v>13652670</v>
          </cell>
          <cell r="C64">
            <v>4423920</v>
          </cell>
          <cell r="D64">
            <v>970660</v>
          </cell>
          <cell r="G64">
            <v>5244652.57</v>
          </cell>
          <cell r="H64">
            <v>582341.9199999999</v>
          </cell>
          <cell r="I64">
            <v>59.99442853316299</v>
          </cell>
          <cell r="J64">
            <v>-388318.0800000001</v>
          </cell>
          <cell r="K64">
            <v>118.55215668456935</v>
          </cell>
          <cell r="L64">
            <v>820732.5700000003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3468475.73</v>
          </cell>
          <cell r="H65">
            <v>443551.8300000001</v>
          </cell>
          <cell r="I65">
            <v>89.94750396959786</v>
          </cell>
          <cell r="J65">
            <v>-49571.169999999925</v>
          </cell>
          <cell r="K65">
            <v>104.68275576076087</v>
          </cell>
          <cell r="L65">
            <v>155154.72999999998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12170611.41</v>
          </cell>
          <cell r="H66">
            <v>1337158.3399999999</v>
          </cell>
          <cell r="I66">
            <v>57.505409685052165</v>
          </cell>
          <cell r="J66">
            <v>-988115.6600000001</v>
          </cell>
          <cell r="K66">
            <v>111.10226911104941</v>
          </cell>
          <cell r="L66">
            <v>1216189.4100000001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19799551.99</v>
          </cell>
          <cell r="H67">
            <v>1628472.8999999985</v>
          </cell>
          <cell r="I67">
            <v>34.885192922504494</v>
          </cell>
          <cell r="J67">
            <v>-3039619.1000000015</v>
          </cell>
          <cell r="K67">
            <v>94.86270416185513</v>
          </cell>
          <cell r="L67">
            <v>-1072246.0100000016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26719885.35</v>
          </cell>
          <cell r="H68">
            <v>2906865.920000002</v>
          </cell>
          <cell r="I68">
            <v>36.79534729410081</v>
          </cell>
          <cell r="J68">
            <v>-4993225.079999998</v>
          </cell>
          <cell r="K68">
            <v>87.73729551450018</v>
          </cell>
          <cell r="L68">
            <v>-3734535.6499999985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5335603.35</v>
          </cell>
          <cell r="H69">
            <v>746969.6599999992</v>
          </cell>
          <cell r="I69">
            <v>41.193937020901075</v>
          </cell>
          <cell r="J69">
            <v>-1066330.3400000008</v>
          </cell>
          <cell r="K69">
            <v>97.55318835783619</v>
          </cell>
          <cell r="L69">
            <v>-133826.65000000037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3340360.38</v>
          </cell>
          <cell r="H70">
            <v>407700.43999999994</v>
          </cell>
          <cell r="I70">
            <v>58.05465704073931</v>
          </cell>
          <cell r="J70">
            <v>-294569.56000000006</v>
          </cell>
          <cell r="K70">
            <v>119.94715641001702</v>
          </cell>
          <cell r="L70">
            <v>555500.3799999999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1792165.96</v>
          </cell>
          <cell r="H71">
            <v>170602.96999999997</v>
          </cell>
          <cell r="I71">
            <v>64.69143934050766</v>
          </cell>
          <cell r="J71">
            <v>-93115.03000000003</v>
          </cell>
          <cell r="K71">
            <v>137.89774351855982</v>
          </cell>
          <cell r="L71">
            <v>492531.95999999996</v>
          </cell>
        </row>
        <row r="72">
          <cell r="B72">
            <v>49348398</v>
          </cell>
          <cell r="C72">
            <v>13058443</v>
          </cell>
          <cell r="D72">
            <v>2631661</v>
          </cell>
          <cell r="G72">
            <v>16914322.69</v>
          </cell>
          <cell r="H72">
            <v>1835989.3500000015</v>
          </cell>
          <cell r="I72">
            <v>69.76542001420401</v>
          </cell>
          <cell r="J72">
            <v>-795671.6499999985</v>
          </cell>
          <cell r="K72">
            <v>129.52786706654078</v>
          </cell>
          <cell r="L72">
            <v>3855879.6900000013</v>
          </cell>
        </row>
        <row r="73">
          <cell r="B73">
            <v>20597680</v>
          </cell>
          <cell r="C73">
            <v>7562765</v>
          </cell>
          <cell r="D73">
            <v>1468430</v>
          </cell>
          <cell r="G73">
            <v>8514865.34</v>
          </cell>
          <cell r="H73">
            <v>972078.9900000002</v>
          </cell>
          <cell r="I73">
            <v>66.19852427422487</v>
          </cell>
          <cell r="J73">
            <v>-496351.0099999998</v>
          </cell>
          <cell r="K73">
            <v>112.58931541572427</v>
          </cell>
          <cell r="L73">
            <v>952100.3399999999</v>
          </cell>
        </row>
        <row r="74">
          <cell r="B74">
            <v>7468910</v>
          </cell>
          <cell r="C74">
            <v>2986310</v>
          </cell>
          <cell r="D74">
            <v>525940</v>
          </cell>
          <cell r="G74">
            <v>2830263.55</v>
          </cell>
          <cell r="H74">
            <v>300518.02</v>
          </cell>
          <cell r="I74">
            <v>57.13922120393961</v>
          </cell>
          <cell r="J74">
            <v>-225421.97999999998</v>
          </cell>
          <cell r="K74">
            <v>94.77460645411895</v>
          </cell>
          <cell r="L74">
            <v>-156046.4500000002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2317661.54</v>
          </cell>
          <cell r="H75">
            <v>67473.26000000024</v>
          </cell>
          <cell r="I75">
            <v>11.61099954398015</v>
          </cell>
          <cell r="J75">
            <v>-513641.73999999976</v>
          </cell>
          <cell r="K75">
            <v>84.9180186956842</v>
          </cell>
          <cell r="L75">
            <v>-411631.45999999996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3644532.58</v>
          </cell>
          <cell r="H76">
            <v>141713.85999999987</v>
          </cell>
          <cell r="I76">
            <v>24.661457581046793</v>
          </cell>
          <cell r="J76">
            <v>-432923.14000000013</v>
          </cell>
          <cell r="K76">
            <v>235.51662172213491</v>
          </cell>
          <cell r="L76">
            <v>2097069.58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3966984.52</v>
          </cell>
          <cell r="H77">
            <v>664438.4300000002</v>
          </cell>
          <cell r="I77">
            <v>53.5457441493134</v>
          </cell>
          <cell r="J77">
            <v>-576441.5699999998</v>
          </cell>
          <cell r="K77">
            <v>90.47769352369227</v>
          </cell>
          <cell r="L77">
            <v>-417504.48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4545359.89</v>
          </cell>
          <cell r="H78">
            <v>293681.4799999995</v>
          </cell>
          <cell r="I78">
            <v>47.66419052596207</v>
          </cell>
          <cell r="J78">
            <v>-322465.5200000005</v>
          </cell>
          <cell r="K78">
            <v>133.44963299118714</v>
          </cell>
          <cell r="L78">
            <v>1139310.8899999997</v>
          </cell>
        </row>
        <row r="79">
          <cell r="B79">
            <v>11969171450</v>
          </cell>
          <cell r="C79">
            <v>4687864953</v>
          </cell>
          <cell r="D79">
            <v>1094613911</v>
          </cell>
          <cell r="G79">
            <v>4500214860.46</v>
          </cell>
          <cell r="H79">
            <v>639869159.22</v>
          </cell>
          <cell r="I79">
            <v>58.456150866513156</v>
          </cell>
          <cell r="J79">
            <v>-454744751.78000027</v>
          </cell>
          <cell r="K79">
            <v>95.99710967740414</v>
          </cell>
          <cell r="L79">
            <v>-187650092.5400002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P25" sqref="P2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20.05.2019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962097940</v>
      </c>
      <c r="D10" s="32">
        <f>'[5]вспомогат'!D10</f>
        <v>300899860</v>
      </c>
      <c r="E10" s="32">
        <f>'[5]вспомогат'!G10</f>
        <v>834252284.49</v>
      </c>
      <c r="F10" s="32">
        <f>'[5]вспомогат'!H10</f>
        <v>169082860.12</v>
      </c>
      <c r="G10" s="33">
        <f>'[5]вспомогат'!I10</f>
        <v>56.19240238928659</v>
      </c>
      <c r="H10" s="34">
        <f>'[5]вспомогат'!J10</f>
        <v>-131816999.88</v>
      </c>
      <c r="I10" s="35">
        <f>'[5]вспомогат'!K10</f>
        <v>86.71178367661821</v>
      </c>
      <c r="J10" s="36">
        <f>'[5]вспомогат'!L10</f>
        <v>-127845655.50999999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5500000000</v>
      </c>
      <c r="C12" s="32">
        <f>'[5]вспомогат'!C11</f>
        <v>2205675000</v>
      </c>
      <c r="D12" s="37">
        <f>'[5]вспомогат'!D11</f>
        <v>473775000</v>
      </c>
      <c r="E12" s="32">
        <f>'[5]вспомогат'!G11</f>
        <v>2118403202.37</v>
      </c>
      <c r="F12" s="37">
        <f>'[5]вспомогат'!H11</f>
        <v>287211076.66999984</v>
      </c>
      <c r="G12" s="38">
        <f>'[5]вспомогат'!I11</f>
        <v>60.621830335074634</v>
      </c>
      <c r="H12" s="34">
        <f>'[5]вспомогат'!J11</f>
        <v>-186563923.33000016</v>
      </c>
      <c r="I12" s="35">
        <f>'[5]вспомогат'!K11</f>
        <v>96.04330657825835</v>
      </c>
      <c r="J12" s="36">
        <f>'[5]вспомогат'!L11</f>
        <v>-87271797.63000011</v>
      </c>
    </row>
    <row r="13" spans="1:10" ht="12.75">
      <c r="A13" s="31" t="s">
        <v>15</v>
      </c>
      <c r="B13" s="32">
        <f>'[5]вспомогат'!B12</f>
        <v>449719800</v>
      </c>
      <c r="C13" s="32">
        <f>'[5]вспомогат'!C12</f>
        <v>164835746</v>
      </c>
      <c r="D13" s="37">
        <f>'[5]вспомогат'!D12</f>
        <v>34586936</v>
      </c>
      <c r="E13" s="32">
        <f>'[5]вспомогат'!G12</f>
        <v>169035685.98</v>
      </c>
      <c r="F13" s="37">
        <f>'[5]вспомогат'!H12</f>
        <v>21890872.669999987</v>
      </c>
      <c r="G13" s="38">
        <f>'[5]вспомогат'!I12</f>
        <v>63.29231554364916</v>
      </c>
      <c r="H13" s="34">
        <f>'[5]вспомогат'!J12</f>
        <v>-12696063.330000013</v>
      </c>
      <c r="I13" s="35">
        <f>'[5]вспомогат'!K12</f>
        <v>102.54795460445818</v>
      </c>
      <c r="J13" s="36">
        <f>'[5]вспомогат'!L12</f>
        <v>4199939.979999989</v>
      </c>
    </row>
    <row r="14" spans="1:10" ht="12.75">
      <c r="A14" s="31" t="s">
        <v>16</v>
      </c>
      <c r="B14" s="32">
        <f>'[5]вспомогат'!B13</f>
        <v>593758530</v>
      </c>
      <c r="C14" s="32">
        <f>'[5]вспомогат'!C13</f>
        <v>272068434</v>
      </c>
      <c r="D14" s="37">
        <f>'[5]вспомогат'!D13</f>
        <v>55633234</v>
      </c>
      <c r="E14" s="32">
        <f>'[5]вспомогат'!G13</f>
        <v>272902721</v>
      </c>
      <c r="F14" s="37">
        <f>'[5]вспомогат'!H13</f>
        <v>28708752.22</v>
      </c>
      <c r="G14" s="38">
        <f>'[5]вспомогат'!I13</f>
        <v>51.60360122152884</v>
      </c>
      <c r="H14" s="34">
        <f>'[5]вспомогат'!J13</f>
        <v>-26924481.78</v>
      </c>
      <c r="I14" s="35">
        <f>'[5]вспомогат'!K13</f>
        <v>100.30664601098121</v>
      </c>
      <c r="J14" s="36">
        <f>'[5]вспомогат'!L13</f>
        <v>834287</v>
      </c>
    </row>
    <row r="15" spans="1:10" ht="12.75">
      <c r="A15" s="31" t="s">
        <v>17</v>
      </c>
      <c r="B15" s="32">
        <f>'[5]вспомогат'!B14</f>
        <v>600087000</v>
      </c>
      <c r="C15" s="32">
        <f>'[5]вспомогат'!C14</f>
        <v>242199500</v>
      </c>
      <c r="D15" s="37">
        <f>'[5]вспомогат'!D14</f>
        <v>49556000</v>
      </c>
      <c r="E15" s="32">
        <f>'[5]вспомогат'!G14</f>
        <v>230442687.88</v>
      </c>
      <c r="F15" s="37">
        <f>'[5]вспомогат'!H14</f>
        <v>29796554.579999983</v>
      </c>
      <c r="G15" s="38">
        <f>'[5]вспомогат'!I14</f>
        <v>60.127037250786955</v>
      </c>
      <c r="H15" s="34">
        <f>'[5]вспомогат'!J14</f>
        <v>-19759445.420000017</v>
      </c>
      <c r="I15" s="35">
        <f>'[5]вспомогат'!K14</f>
        <v>95.14581486749559</v>
      </c>
      <c r="J15" s="36">
        <f>'[5]вспомогат'!L14</f>
        <v>-11756812.120000005</v>
      </c>
    </row>
    <row r="16" spans="1:10" ht="12.75">
      <c r="A16" s="31" t="s">
        <v>18</v>
      </c>
      <c r="B16" s="32">
        <f>'[5]вспомогат'!B15</f>
        <v>87082700</v>
      </c>
      <c r="C16" s="32">
        <f>'[5]вспомогат'!C15</f>
        <v>36711450</v>
      </c>
      <c r="D16" s="37">
        <f>'[5]вспомогат'!D15</f>
        <v>7223200</v>
      </c>
      <c r="E16" s="32">
        <f>'[5]вспомогат'!G15</f>
        <v>36412061.96</v>
      </c>
      <c r="F16" s="37">
        <f>'[5]вспомогат'!H15</f>
        <v>4671614.940000001</v>
      </c>
      <c r="G16" s="38">
        <f>'[5]вспомогат'!I15</f>
        <v>64.6751431498505</v>
      </c>
      <c r="H16" s="34">
        <f>'[5]вспомогат'!J15</f>
        <v>-2551585.0599999987</v>
      </c>
      <c r="I16" s="35">
        <f>'[5]вспомогат'!K15</f>
        <v>99.18448320619316</v>
      </c>
      <c r="J16" s="36">
        <f>'[5]вспомогат'!L15</f>
        <v>-299388.0399999991</v>
      </c>
    </row>
    <row r="17" spans="1:10" ht="18" customHeight="1">
      <c r="A17" s="39" t="s">
        <v>19</v>
      </c>
      <c r="B17" s="40">
        <f>SUM(B12:B16)</f>
        <v>7230648030</v>
      </c>
      <c r="C17" s="40">
        <f>SUM(C12:C16)</f>
        <v>2921490130</v>
      </c>
      <c r="D17" s="40">
        <f>SUM(D12:D16)</f>
        <v>620774370</v>
      </c>
      <c r="E17" s="40">
        <f>SUM(E12:E16)</f>
        <v>2827196359.19</v>
      </c>
      <c r="F17" s="40">
        <f>SUM(F12:F16)</f>
        <v>372278871.0799998</v>
      </c>
      <c r="G17" s="41">
        <f>F17/D17*100</f>
        <v>59.970077546854874</v>
      </c>
      <c r="H17" s="40">
        <f>SUM(H12:H16)</f>
        <v>-248495498.9200002</v>
      </c>
      <c r="I17" s="42">
        <f>E17/C17*100</f>
        <v>96.77240837332558</v>
      </c>
      <c r="J17" s="40">
        <f>SUM(J12:J16)</f>
        <v>-94293770.81000012</v>
      </c>
    </row>
    <row r="18" spans="1:10" ht="20.25" customHeight="1">
      <c r="A18" s="31" t="s">
        <v>20</v>
      </c>
      <c r="B18" s="43">
        <f>'[5]вспомогат'!B16</f>
        <v>38843304</v>
      </c>
      <c r="C18" s="43">
        <f>'[5]вспомогат'!C16</f>
        <v>10957715</v>
      </c>
      <c r="D18" s="44">
        <f>'[5]вспомогат'!D16</f>
        <v>2252583</v>
      </c>
      <c r="E18" s="43">
        <f>'[5]вспомогат'!G16</f>
        <v>10869431.9</v>
      </c>
      <c r="F18" s="44">
        <f>'[5]вспомогат'!H16</f>
        <v>847580.1699999999</v>
      </c>
      <c r="G18" s="45">
        <f>'[5]вспомогат'!I16</f>
        <v>37.62703394281143</v>
      </c>
      <c r="H18" s="46">
        <f>'[5]вспомогат'!J16</f>
        <v>-1405002.83</v>
      </c>
      <c r="I18" s="47">
        <f>'[5]вспомогат'!K16</f>
        <v>99.19432929219276</v>
      </c>
      <c r="J18" s="48">
        <f>'[5]вспомогат'!L16</f>
        <v>-88283.09999999963</v>
      </c>
    </row>
    <row r="19" spans="1:10" ht="12.75">
      <c r="A19" s="31" t="s">
        <v>21</v>
      </c>
      <c r="B19" s="32">
        <f>'[5]вспомогат'!B17</f>
        <v>289432814</v>
      </c>
      <c r="C19" s="32">
        <f>'[5]вспомогат'!C17</f>
        <v>105802264</v>
      </c>
      <c r="D19" s="37">
        <f>'[5]вспомогат'!D17</f>
        <v>22710535</v>
      </c>
      <c r="E19" s="32">
        <f>'[5]вспомогат'!G17</f>
        <v>123271934.1</v>
      </c>
      <c r="F19" s="37">
        <f>'[5]вспомогат'!H17</f>
        <v>20269620.319999993</v>
      </c>
      <c r="G19" s="38">
        <f>'[5]вспомогат'!I17</f>
        <v>89.25205998009291</v>
      </c>
      <c r="H19" s="34">
        <f>'[5]вспомогат'!J17</f>
        <v>-2440914.680000007</v>
      </c>
      <c r="I19" s="35">
        <f>'[5]вспомогат'!K17</f>
        <v>116.51162218986164</v>
      </c>
      <c r="J19" s="36">
        <f>'[5]вспомогат'!L17</f>
        <v>17469670.099999994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48300</v>
      </c>
      <c r="D20" s="37">
        <f>'[5]вспомогат'!D18</f>
        <v>9200</v>
      </c>
      <c r="E20" s="32">
        <f>'[5]вспомогат'!G18</f>
        <v>34978.14</v>
      </c>
      <c r="F20" s="37">
        <f>'[5]вспомогат'!H18</f>
        <v>2422.5999999999985</v>
      </c>
      <c r="G20" s="38">
        <f>'[5]вспомогат'!I18</f>
        <v>26.33260869565216</v>
      </c>
      <c r="H20" s="34">
        <f>'[5]вспомогат'!J18</f>
        <v>-6777.4000000000015</v>
      </c>
      <c r="I20" s="35">
        <f>'[5]вспомогат'!K18</f>
        <v>72.41850931677018</v>
      </c>
      <c r="J20" s="36">
        <f>'[5]вспомогат'!L18</f>
        <v>-13321.86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1220011</v>
      </c>
      <c r="D21" s="37">
        <f>'[5]вспомогат'!D19</f>
        <v>285968</v>
      </c>
      <c r="E21" s="32">
        <f>'[5]вспомогат'!G19</f>
        <v>1454102.41</v>
      </c>
      <c r="F21" s="37">
        <f>'[5]вспомогат'!H19</f>
        <v>146769.43999999994</v>
      </c>
      <c r="G21" s="38">
        <f>'[5]вспомогат'!I19</f>
        <v>51.32372852906617</v>
      </c>
      <c r="H21" s="34">
        <f>'[5]вспомогат'!J19</f>
        <v>-139198.56000000006</v>
      </c>
      <c r="I21" s="35">
        <f>'[5]вспомогат'!K19</f>
        <v>119.18764748842428</v>
      </c>
      <c r="J21" s="36">
        <f>'[5]вспомогат'!L19</f>
        <v>234091.40999999992</v>
      </c>
    </row>
    <row r="22" spans="1:10" ht="12.75">
      <c r="A22" s="31" t="s">
        <v>24</v>
      </c>
      <c r="B22" s="32">
        <f>'[5]вспомогат'!B20</f>
        <v>126908048</v>
      </c>
      <c r="C22" s="32">
        <f>'[5]вспомогат'!C20</f>
        <v>41934570</v>
      </c>
      <c r="D22" s="37">
        <f>'[5]вспомогат'!D20</f>
        <v>9053459</v>
      </c>
      <c r="E22" s="32">
        <f>'[5]вспомогат'!G20</f>
        <v>46077980.05</v>
      </c>
      <c r="F22" s="37">
        <f>'[5]вспомогат'!H20</f>
        <v>5777198.349999994</v>
      </c>
      <c r="G22" s="38">
        <f>'[5]вспомогат'!I20</f>
        <v>63.81205625385826</v>
      </c>
      <c r="H22" s="34">
        <f>'[5]вспомогат'!J20</f>
        <v>-3276260.650000006</v>
      </c>
      <c r="I22" s="35">
        <f>'[5]вспомогат'!K20</f>
        <v>109.88065467226681</v>
      </c>
      <c r="J22" s="36">
        <f>'[5]вспомогат'!L20</f>
        <v>4143410.049999997</v>
      </c>
    </row>
    <row r="23" spans="1:10" ht="12.75">
      <c r="A23" s="31" t="s">
        <v>25</v>
      </c>
      <c r="B23" s="32">
        <f>'[5]вспомогат'!B21</f>
        <v>33702550</v>
      </c>
      <c r="C23" s="32">
        <f>'[5]вспомогат'!C21</f>
        <v>10202065</v>
      </c>
      <c r="D23" s="37">
        <f>'[5]вспомогат'!D21</f>
        <v>2219990</v>
      </c>
      <c r="E23" s="32">
        <f>'[5]вспомогат'!G21</f>
        <v>11862873.59</v>
      </c>
      <c r="F23" s="37">
        <f>'[5]вспомогат'!H21</f>
        <v>918388.6699999999</v>
      </c>
      <c r="G23" s="38">
        <f>'[5]вспомогат'!I21</f>
        <v>41.369045356060155</v>
      </c>
      <c r="H23" s="34">
        <f>'[5]вспомогат'!J21</f>
        <v>-1301601.33</v>
      </c>
      <c r="I23" s="35">
        <f>'[5]вспомогат'!K21</f>
        <v>116.27914142872055</v>
      </c>
      <c r="J23" s="36">
        <f>'[5]вспомогат'!L21</f>
        <v>1660808.5899999999</v>
      </c>
    </row>
    <row r="24" spans="1:10" ht="12.75">
      <c r="A24" s="31" t="s">
        <v>26</v>
      </c>
      <c r="B24" s="32">
        <f>'[5]вспомогат'!B22</f>
        <v>59599133</v>
      </c>
      <c r="C24" s="32">
        <f>'[5]вспомогат'!C22</f>
        <v>24454394</v>
      </c>
      <c r="D24" s="37">
        <f>'[5]вспомогат'!D22</f>
        <v>5335983</v>
      </c>
      <c r="E24" s="32">
        <f>'[5]вспомогат'!G22</f>
        <v>23195304.16</v>
      </c>
      <c r="F24" s="37">
        <f>'[5]вспомогат'!H22</f>
        <v>2958127.4499999993</v>
      </c>
      <c r="G24" s="38">
        <f>'[5]вспомогат'!I22</f>
        <v>55.43734772018575</v>
      </c>
      <c r="H24" s="34">
        <f>'[5]вспомогат'!J22</f>
        <v>-2377855.5500000007</v>
      </c>
      <c r="I24" s="35">
        <f>'[5]вспомогат'!K22</f>
        <v>94.8512735993376</v>
      </c>
      <c r="J24" s="36">
        <f>'[5]вспомогат'!L22</f>
        <v>-1259089.8399999999</v>
      </c>
    </row>
    <row r="25" spans="1:10" ht="12.75">
      <c r="A25" s="31" t="s">
        <v>27</v>
      </c>
      <c r="B25" s="32">
        <f>'[5]вспомогат'!B23</f>
        <v>4372967</v>
      </c>
      <c r="C25" s="32">
        <f>'[5]вспомогат'!C23</f>
        <v>980310</v>
      </c>
      <c r="D25" s="37">
        <f>'[5]вспомогат'!D23</f>
        <v>172300</v>
      </c>
      <c r="E25" s="32">
        <f>'[5]вспомогат'!G23</f>
        <v>1161134.26</v>
      </c>
      <c r="F25" s="37">
        <f>'[5]вспомогат'!H23</f>
        <v>113699.69000000006</v>
      </c>
      <c r="G25" s="38">
        <f>'[5]вспомогат'!I23</f>
        <v>65.98937318630298</v>
      </c>
      <c r="H25" s="34">
        <f>'[5]вспомогат'!J23</f>
        <v>-58600.30999999994</v>
      </c>
      <c r="I25" s="35">
        <f>'[5]вспомогат'!K23</f>
        <v>118.44562026297805</v>
      </c>
      <c r="J25" s="36">
        <f>'[5]вспомогат'!L23</f>
        <v>180824.26</v>
      </c>
    </row>
    <row r="26" spans="1:10" ht="12.75">
      <c r="A26" s="49" t="s">
        <v>28</v>
      </c>
      <c r="B26" s="32">
        <f>'[5]вспомогат'!B24</f>
        <v>40079828</v>
      </c>
      <c r="C26" s="32">
        <f>'[5]вспомогат'!C24</f>
        <v>12321662</v>
      </c>
      <c r="D26" s="37">
        <f>'[5]вспомогат'!D24</f>
        <v>2408083</v>
      </c>
      <c r="E26" s="32">
        <f>'[5]вспомогат'!G24</f>
        <v>13833193.07</v>
      </c>
      <c r="F26" s="37">
        <f>'[5]вспомогат'!H24</f>
        <v>1368479.5500000007</v>
      </c>
      <c r="G26" s="38">
        <f>'[5]вспомогат'!I24</f>
        <v>56.828587303676855</v>
      </c>
      <c r="H26" s="34">
        <f>'[5]вспомогат'!J24</f>
        <v>-1039603.4499999993</v>
      </c>
      <c r="I26" s="35">
        <f>'[5]вспомогат'!K24</f>
        <v>112.2672661366624</v>
      </c>
      <c r="J26" s="36">
        <f>'[5]вспомогат'!L24</f>
        <v>1511531.0700000003</v>
      </c>
    </row>
    <row r="27" spans="1:10" ht="12.75">
      <c r="A27" s="31" t="s">
        <v>29</v>
      </c>
      <c r="B27" s="32">
        <f>'[5]вспомогат'!B25</f>
        <v>114714270</v>
      </c>
      <c r="C27" s="32">
        <f>'[5]вспомогат'!C25</f>
        <v>37655160</v>
      </c>
      <c r="D27" s="37">
        <f>'[5]вспомогат'!D25</f>
        <v>8043830</v>
      </c>
      <c r="E27" s="32">
        <f>'[5]вспомогат'!G25</f>
        <v>40360749.75</v>
      </c>
      <c r="F27" s="37">
        <f>'[5]вспомогат'!H25</f>
        <v>4843017.789999999</v>
      </c>
      <c r="G27" s="38">
        <f>'[5]вспомогат'!I25</f>
        <v>60.20785856986036</v>
      </c>
      <c r="H27" s="34">
        <f>'[5]вспомогат'!J25</f>
        <v>-3200812.210000001</v>
      </c>
      <c r="I27" s="35">
        <f>'[5]вспомогат'!K25</f>
        <v>107.18517661324505</v>
      </c>
      <c r="J27" s="36">
        <f>'[5]вспомогат'!L25</f>
        <v>2705589.75</v>
      </c>
    </row>
    <row r="28" spans="1:10" ht="12.75">
      <c r="A28" s="31" t="s">
        <v>30</v>
      </c>
      <c r="B28" s="32">
        <f>'[5]вспомогат'!B26</f>
        <v>7271006</v>
      </c>
      <c r="C28" s="32">
        <f>'[5]вспомогат'!C26</f>
        <v>2460840</v>
      </c>
      <c r="D28" s="37">
        <f>'[5]вспомогат'!D26</f>
        <v>484583</v>
      </c>
      <c r="E28" s="32">
        <f>'[5]вспомогат'!G26</f>
        <v>2399870.53</v>
      </c>
      <c r="F28" s="37">
        <f>'[5]вспомогат'!H26</f>
        <v>209841.11999999965</v>
      </c>
      <c r="G28" s="38">
        <f>'[5]вспомогат'!I26</f>
        <v>43.303442341146855</v>
      </c>
      <c r="H28" s="34">
        <f>'[5]вспомогат'!J26</f>
        <v>-274741.88000000035</v>
      </c>
      <c r="I28" s="35">
        <f>'[5]вспомогат'!K26</f>
        <v>97.5224122657304</v>
      </c>
      <c r="J28" s="36">
        <f>'[5]вспомогат'!L26</f>
        <v>-60969.470000000205</v>
      </c>
    </row>
    <row r="29" spans="1:10" ht="12.75">
      <c r="A29" s="31" t="s">
        <v>31</v>
      </c>
      <c r="B29" s="32">
        <f>'[5]вспомогат'!B27</f>
        <v>67274188</v>
      </c>
      <c r="C29" s="32">
        <f>'[5]вспомогат'!C27</f>
        <v>20334630</v>
      </c>
      <c r="D29" s="37">
        <f>'[5]вспомогат'!D27</f>
        <v>3933099</v>
      </c>
      <c r="E29" s="32">
        <f>'[5]вспомогат'!G27</f>
        <v>19190405.91</v>
      </c>
      <c r="F29" s="37">
        <f>'[5]вспомогат'!H27</f>
        <v>1974843.8399999999</v>
      </c>
      <c r="G29" s="38">
        <f>'[5]вспомогат'!I27</f>
        <v>50.21088561462602</v>
      </c>
      <c r="H29" s="34">
        <f>'[5]вспомогат'!J27</f>
        <v>-1958255.1600000001</v>
      </c>
      <c r="I29" s="35">
        <f>'[5]вспомогат'!K27</f>
        <v>94.37302724465604</v>
      </c>
      <c r="J29" s="36">
        <f>'[5]вспомогат'!L27</f>
        <v>-1144224.0899999999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87700</v>
      </c>
      <c r="D30" s="37">
        <f>'[5]вспомогат'!D28</f>
        <v>4250</v>
      </c>
      <c r="E30" s="32">
        <f>'[5]вспомогат'!G28</f>
        <v>81243.86</v>
      </c>
      <c r="F30" s="37">
        <f>'[5]вспомогат'!H28</f>
        <v>573</v>
      </c>
      <c r="G30" s="38">
        <f>'[5]вспомогат'!I28</f>
        <v>13.48235294117647</v>
      </c>
      <c r="H30" s="34">
        <f>'[5]вспомогат'!J28</f>
        <v>-3677</v>
      </c>
      <c r="I30" s="35">
        <f>'[5]вспомогат'!K28</f>
        <v>92.63838084378563</v>
      </c>
      <c r="J30" s="36">
        <f>'[5]вспомогат'!L28</f>
        <v>-6456.139999999999</v>
      </c>
    </row>
    <row r="31" spans="1:10" ht="12.75">
      <c r="A31" s="31" t="s">
        <v>33</v>
      </c>
      <c r="B31" s="32">
        <f>'[5]вспомогат'!B29</f>
        <v>187620524</v>
      </c>
      <c r="C31" s="32">
        <f>'[5]вспомогат'!C29</f>
        <v>71274425</v>
      </c>
      <c r="D31" s="37">
        <f>'[5]вспомогат'!D29</f>
        <v>14666772</v>
      </c>
      <c r="E31" s="32">
        <f>'[5]вспомогат'!G29</f>
        <v>76921851.38</v>
      </c>
      <c r="F31" s="37">
        <f>'[5]вспомогат'!H29</f>
        <v>8105932.459999993</v>
      </c>
      <c r="G31" s="38">
        <f>'[5]вспомогат'!I29</f>
        <v>55.26732439830655</v>
      </c>
      <c r="H31" s="34">
        <f>'[5]вспомогат'!J29</f>
        <v>-6560839.540000007</v>
      </c>
      <c r="I31" s="35">
        <f>'[5]вспомогат'!K29</f>
        <v>107.92349623304571</v>
      </c>
      <c r="J31" s="36">
        <f>'[5]вспомогат'!L29</f>
        <v>5647426.379999995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7553544</v>
      </c>
      <c r="D32" s="37">
        <f>'[5]вспомогат'!D30</f>
        <v>1827248</v>
      </c>
      <c r="E32" s="32">
        <f>'[5]вспомогат'!G30</f>
        <v>7677010.09</v>
      </c>
      <c r="F32" s="37">
        <f>'[5]вспомогат'!H30</f>
        <v>897557.75</v>
      </c>
      <c r="G32" s="38">
        <f>'[5]вспомогат'!I30</f>
        <v>49.120740589126385</v>
      </c>
      <c r="H32" s="34">
        <f>'[5]вспомогат'!J30</f>
        <v>-929690.25</v>
      </c>
      <c r="I32" s="35">
        <f>'[5]вспомогат'!K30</f>
        <v>101.63454518832484</v>
      </c>
      <c r="J32" s="36">
        <f>'[5]вспомогат'!L30</f>
        <v>123466.08999999985</v>
      </c>
    </row>
    <row r="33" spans="1:10" ht="12.75">
      <c r="A33" s="31" t="s">
        <v>35</v>
      </c>
      <c r="B33" s="32">
        <f>'[5]вспомогат'!B31</f>
        <v>40274109</v>
      </c>
      <c r="C33" s="32">
        <f>'[5]вспомогат'!C31</f>
        <v>11450922</v>
      </c>
      <c r="D33" s="37">
        <f>'[5]вспомогат'!D31</f>
        <v>1851300</v>
      </c>
      <c r="E33" s="32">
        <f>'[5]вспомогат'!G31</f>
        <v>11097151.41</v>
      </c>
      <c r="F33" s="37">
        <f>'[5]вспомогат'!H31</f>
        <v>1177914.6899999995</v>
      </c>
      <c r="G33" s="38">
        <f>'[5]вспомогат'!I31</f>
        <v>63.62635391346618</v>
      </c>
      <c r="H33" s="34">
        <f>'[5]вспомогат'!J31</f>
        <v>-673385.3100000005</v>
      </c>
      <c r="I33" s="35">
        <f>'[5]вспомогат'!K31</f>
        <v>96.91054929899968</v>
      </c>
      <c r="J33" s="36">
        <f>'[5]вспомогат'!L31</f>
        <v>-353770.58999999985</v>
      </c>
    </row>
    <row r="34" spans="1:10" ht="12.75">
      <c r="A34" s="31" t="s">
        <v>36</v>
      </c>
      <c r="B34" s="32">
        <f>'[5]вспомогат'!B32</f>
        <v>40288146</v>
      </c>
      <c r="C34" s="32">
        <f>'[5]вспомогат'!C32</f>
        <v>12005126</v>
      </c>
      <c r="D34" s="37">
        <f>'[5]вспомогат'!D32</f>
        <v>2736115</v>
      </c>
      <c r="E34" s="32">
        <f>'[5]вспомогат'!G32</f>
        <v>14182881.63</v>
      </c>
      <c r="F34" s="37">
        <f>'[5]вспомогат'!H32</f>
        <v>1312656.4700000007</v>
      </c>
      <c r="G34" s="38">
        <f>'[5]вспомогат'!I32</f>
        <v>47.97519365962325</v>
      </c>
      <c r="H34" s="34">
        <f>'[5]вспомогат'!J32</f>
        <v>-1423458.5299999993</v>
      </c>
      <c r="I34" s="35">
        <f>'[5]вспомогат'!K32</f>
        <v>118.14021468829232</v>
      </c>
      <c r="J34" s="36">
        <f>'[5]вспомогат'!L32</f>
        <v>2177755.630000001</v>
      </c>
    </row>
    <row r="35" spans="1:10" ht="12.75">
      <c r="A35" s="31" t="s">
        <v>37</v>
      </c>
      <c r="B35" s="32">
        <f>'[5]вспомогат'!B33</f>
        <v>76054596</v>
      </c>
      <c r="C35" s="32">
        <f>'[5]вспомогат'!C33</f>
        <v>22439997</v>
      </c>
      <c r="D35" s="37">
        <f>'[5]вспомогат'!D33</f>
        <v>4097261</v>
      </c>
      <c r="E35" s="32">
        <f>'[5]вспомогат'!G33</f>
        <v>23355927.91</v>
      </c>
      <c r="F35" s="37">
        <f>'[5]вспомогат'!H33</f>
        <v>2539966.5700000003</v>
      </c>
      <c r="G35" s="38">
        <f>'[5]вспомогат'!I33</f>
        <v>61.991817704559224</v>
      </c>
      <c r="H35" s="34">
        <f>'[5]вспомогат'!J33</f>
        <v>-1557294.4299999997</v>
      </c>
      <c r="I35" s="35">
        <f>'[5]вспомогат'!K33</f>
        <v>104.08168909291744</v>
      </c>
      <c r="J35" s="36">
        <f>'[5]вспомогат'!L33</f>
        <v>915930.9100000001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158400</v>
      </c>
      <c r="D36" s="37">
        <f>'[5]вспомогат'!D34</f>
        <v>28700</v>
      </c>
      <c r="E36" s="32">
        <f>'[5]вспомогат'!G34</f>
        <v>94227.59</v>
      </c>
      <c r="F36" s="37">
        <f>'[5]вспомогат'!H34</f>
        <v>12061.76999999999</v>
      </c>
      <c r="G36" s="38">
        <f>'[5]вспомогат'!I34</f>
        <v>42.02707317073167</v>
      </c>
      <c r="H36" s="34">
        <f>'[5]вспомогат'!J34</f>
        <v>-16638.23000000001</v>
      </c>
      <c r="I36" s="35">
        <f>'[5]вспомогат'!K34</f>
        <v>59.4871148989899</v>
      </c>
      <c r="J36" s="36">
        <f>'[5]вспомогат'!L34</f>
        <v>-64172.41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1959523</v>
      </c>
      <c r="D37" s="37">
        <f>'[5]вспомогат'!D35</f>
        <v>494290</v>
      </c>
      <c r="E37" s="32">
        <f>'[5]вспомогат'!G35</f>
        <v>2034423.2</v>
      </c>
      <c r="F37" s="37">
        <f>'[5]вспомогат'!H35</f>
        <v>187194.47999999998</v>
      </c>
      <c r="G37" s="38">
        <f>'[5]вспомогат'!I35</f>
        <v>37.871387242307144</v>
      </c>
      <c r="H37" s="34">
        <f>'[5]вспомогат'!J35</f>
        <v>-307095.52</v>
      </c>
      <c r="I37" s="35">
        <f>'[5]вспомогат'!K35</f>
        <v>103.82236901531647</v>
      </c>
      <c r="J37" s="36">
        <f>'[5]вспомогат'!L35</f>
        <v>74900.19999999995</v>
      </c>
    </row>
    <row r="38" spans="1:10" ht="18.75" customHeight="1">
      <c r="A38" s="50" t="s">
        <v>40</v>
      </c>
      <c r="B38" s="40">
        <f>SUM(B18:B37)</f>
        <v>1167131646</v>
      </c>
      <c r="C38" s="40">
        <f>SUM(C18:C37)</f>
        <v>395301558</v>
      </c>
      <c r="D38" s="40">
        <f>SUM(D18:D37)</f>
        <v>82615549</v>
      </c>
      <c r="E38" s="40">
        <f>SUM(E18:E37)</f>
        <v>429156674.94</v>
      </c>
      <c r="F38" s="40">
        <f>SUM(F18:F37)</f>
        <v>53663846.17999997</v>
      </c>
      <c r="G38" s="41">
        <f>F38/D38*100</f>
        <v>64.95610914599136</v>
      </c>
      <c r="H38" s="40">
        <f>SUM(H18:H37)</f>
        <v>-28951702.820000023</v>
      </c>
      <c r="I38" s="42">
        <f>E38/C38*100</f>
        <v>108.56437731014456</v>
      </c>
      <c r="J38" s="40">
        <f>SUM(J18:J37)</f>
        <v>33855116.94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4692790</v>
      </c>
      <c r="D39" s="37">
        <f>'[5]вспомогат'!D36</f>
        <v>1016040</v>
      </c>
      <c r="E39" s="32">
        <f>'[5]вспомогат'!G36</f>
        <v>5373004.82</v>
      </c>
      <c r="F39" s="37">
        <f>'[5]вспомогат'!H36</f>
        <v>466933.1299999999</v>
      </c>
      <c r="G39" s="38">
        <f>'[5]вспомогат'!I36</f>
        <v>45.95617593795519</v>
      </c>
      <c r="H39" s="34">
        <f>'[5]вспомогат'!J36</f>
        <v>-549106.8700000001</v>
      </c>
      <c r="I39" s="35">
        <f>'[5]вспомогат'!K36</f>
        <v>114.49489152508423</v>
      </c>
      <c r="J39" s="36">
        <f>'[5]вспомогат'!L36</f>
        <v>680214.8200000003</v>
      </c>
    </row>
    <row r="40" spans="1:10" ht="12.75" customHeight="1">
      <c r="A40" s="51" t="s">
        <v>42</v>
      </c>
      <c r="B40" s="32">
        <f>'[5]вспомогат'!B37</f>
        <v>47035841</v>
      </c>
      <c r="C40" s="32">
        <f>'[5]вспомогат'!C37</f>
        <v>17383177</v>
      </c>
      <c r="D40" s="37">
        <f>'[5]вспомогат'!D37</f>
        <v>3414997</v>
      </c>
      <c r="E40" s="32">
        <f>'[5]вспомогат'!G37</f>
        <v>16541684.01</v>
      </c>
      <c r="F40" s="37">
        <f>'[5]вспомогат'!H37</f>
        <v>1733414.4000000004</v>
      </c>
      <c r="G40" s="38">
        <f>'[5]вспомогат'!I37</f>
        <v>50.75888500048463</v>
      </c>
      <c r="H40" s="34">
        <f>'[5]вспомогат'!J37</f>
        <v>-1681582.5999999996</v>
      </c>
      <c r="I40" s="35">
        <f>'[5]вспомогат'!K37</f>
        <v>95.15915307081093</v>
      </c>
      <c r="J40" s="36">
        <f>'[5]вспомогат'!L37</f>
        <v>-841492.9900000002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7541131</v>
      </c>
      <c r="D41" s="37">
        <f>'[5]вспомогат'!D38</f>
        <v>1465262</v>
      </c>
      <c r="E41" s="32">
        <f>'[5]вспомогат'!G38</f>
        <v>7279586.99</v>
      </c>
      <c r="F41" s="37">
        <f>'[5]вспомогат'!H38</f>
        <v>957453.3700000001</v>
      </c>
      <c r="G41" s="38">
        <f>'[5]вспомогат'!I38</f>
        <v>65.34349283609349</v>
      </c>
      <c r="H41" s="34">
        <f>'[5]вспомогат'!J38</f>
        <v>-507808.6299999999</v>
      </c>
      <c r="I41" s="35">
        <f>'[5]вспомогат'!K38</f>
        <v>96.53176678670613</v>
      </c>
      <c r="J41" s="36">
        <f>'[5]вспомогат'!L38</f>
        <v>-261544.00999999978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7326535</v>
      </c>
      <c r="D42" s="37">
        <f>'[5]вспомогат'!D39</f>
        <v>2250720</v>
      </c>
      <c r="E42" s="32">
        <f>'[5]вспомогат'!G39</f>
        <v>6227050.75</v>
      </c>
      <c r="F42" s="37">
        <f>'[5]вспомогат'!H39</f>
        <v>673813.7999999998</v>
      </c>
      <c r="G42" s="38">
        <f>'[5]вспомогат'!I39</f>
        <v>29.93769993602047</v>
      </c>
      <c r="H42" s="34">
        <f>'[5]вспомогат'!J39</f>
        <v>-1576906.2000000002</v>
      </c>
      <c r="I42" s="35">
        <f>'[5]вспомогат'!K39</f>
        <v>84.9931208954847</v>
      </c>
      <c r="J42" s="36">
        <f>'[5]вспомогат'!L39</f>
        <v>-1099484.25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6037250</v>
      </c>
      <c r="D43" s="37">
        <f>'[5]вспомогат'!D40</f>
        <v>932840</v>
      </c>
      <c r="E43" s="32">
        <f>'[5]вспомогат'!G40</f>
        <v>5207666.25</v>
      </c>
      <c r="F43" s="37">
        <f>'[5]вспомогат'!H40</f>
        <v>345530.75</v>
      </c>
      <c r="G43" s="38">
        <f>'[5]вспомогат'!I40</f>
        <v>37.04073045752755</v>
      </c>
      <c r="H43" s="34">
        <f>'[5]вспомогат'!J40</f>
        <v>-587309.25</v>
      </c>
      <c r="I43" s="35">
        <f>'[5]вспомогат'!K40</f>
        <v>86.25891341256366</v>
      </c>
      <c r="J43" s="36">
        <f>'[5]вспомогат'!L40</f>
        <v>-829583.75</v>
      </c>
    </row>
    <row r="44" spans="1:10" ht="14.25" customHeight="1">
      <c r="A44" s="51" t="s">
        <v>46</v>
      </c>
      <c r="B44" s="32">
        <f>'[5]вспомогат'!B41</f>
        <v>19576672</v>
      </c>
      <c r="C44" s="32">
        <f>'[5]вспомогат'!C41</f>
        <v>6537461</v>
      </c>
      <c r="D44" s="37">
        <f>'[5]вспомогат'!D41</f>
        <v>814102</v>
      </c>
      <c r="E44" s="32">
        <f>'[5]вспомогат'!G41</f>
        <v>6732606.48</v>
      </c>
      <c r="F44" s="37">
        <f>'[5]вспомогат'!H41</f>
        <v>557358.8700000001</v>
      </c>
      <c r="G44" s="38">
        <f>'[5]вспомогат'!I41</f>
        <v>68.46302674603429</v>
      </c>
      <c r="H44" s="34">
        <f>'[5]вспомогат'!J41</f>
        <v>-256743.1299999999</v>
      </c>
      <c r="I44" s="35">
        <f>'[5]вспомогат'!K41</f>
        <v>102.9850347099585</v>
      </c>
      <c r="J44" s="36">
        <f>'[5]вспомогат'!L41</f>
        <v>195145.48000000045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13626712</v>
      </c>
      <c r="D45" s="37">
        <f>'[5]вспомогат'!D42</f>
        <v>2877697</v>
      </c>
      <c r="E45" s="32">
        <f>'[5]вспомогат'!G42</f>
        <v>12854702.74</v>
      </c>
      <c r="F45" s="37">
        <f>'[5]вспомогат'!H42</f>
        <v>1654656.710000001</v>
      </c>
      <c r="G45" s="38">
        <f>'[5]вспомогат'!I42</f>
        <v>57.499337491056245</v>
      </c>
      <c r="H45" s="34">
        <f>'[5]вспомогат'!J42</f>
        <v>-1223040.289999999</v>
      </c>
      <c r="I45" s="35">
        <f>'[5]вспомогат'!K42</f>
        <v>94.33458885753218</v>
      </c>
      <c r="J45" s="36">
        <f>'[5]вспомогат'!L42</f>
        <v>-772009.2599999998</v>
      </c>
    </row>
    <row r="46" spans="1:10" ht="14.25" customHeight="1">
      <c r="A46" s="52" t="s">
        <v>48</v>
      </c>
      <c r="B46" s="32">
        <f>'[5]вспомогат'!B43</f>
        <v>58254662</v>
      </c>
      <c r="C46" s="32">
        <f>'[5]вспомогат'!C43</f>
        <v>20847048</v>
      </c>
      <c r="D46" s="37">
        <f>'[5]вспомогат'!D43</f>
        <v>4113332</v>
      </c>
      <c r="E46" s="32">
        <f>'[5]вспомогат'!G43</f>
        <v>20659773.31</v>
      </c>
      <c r="F46" s="37">
        <f>'[5]вспомогат'!H43</f>
        <v>2711352.329999998</v>
      </c>
      <c r="G46" s="38">
        <f>'[5]вспомогат'!I43</f>
        <v>65.91620442988794</v>
      </c>
      <c r="H46" s="34">
        <f>'[5]вспомогат'!J43</f>
        <v>-1401979.6700000018</v>
      </c>
      <c r="I46" s="35">
        <f>'[5]вспомогат'!K43</f>
        <v>99.10167286034934</v>
      </c>
      <c r="J46" s="36">
        <f>'[5]вспомогат'!L43</f>
        <v>-187274.69000000134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11093574</v>
      </c>
      <c r="D47" s="37">
        <f>'[5]вспомогат'!D44</f>
        <v>2741300</v>
      </c>
      <c r="E47" s="32">
        <f>'[5]вспомогат'!G44</f>
        <v>9807451.25</v>
      </c>
      <c r="F47" s="37">
        <f>'[5]вспомогат'!H44</f>
        <v>1185088.4399999995</v>
      </c>
      <c r="G47" s="38">
        <f>'[5]вспомогат'!I44</f>
        <v>43.23089191259619</v>
      </c>
      <c r="H47" s="34">
        <f>'[5]вспомогат'!J44</f>
        <v>-1556211.5600000005</v>
      </c>
      <c r="I47" s="35">
        <f>'[5]вспомогат'!K44</f>
        <v>88.40659691817983</v>
      </c>
      <c r="J47" s="36">
        <f>'[5]вспомогат'!L44</f>
        <v>-1286122.75</v>
      </c>
    </row>
    <row r="48" spans="1:10" ht="14.25" customHeight="1">
      <c r="A48" s="52" t="s">
        <v>50</v>
      </c>
      <c r="B48" s="32">
        <f>'[5]вспомогат'!B45</f>
        <v>29100000</v>
      </c>
      <c r="C48" s="32">
        <f>'[5]вспомогат'!C45</f>
        <v>11901589</v>
      </c>
      <c r="D48" s="37">
        <f>'[5]вспомогат'!D45</f>
        <v>3151496</v>
      </c>
      <c r="E48" s="32">
        <f>'[5]вспомогат'!G45</f>
        <v>10464045.1</v>
      </c>
      <c r="F48" s="37">
        <f>'[5]вспомогат'!H45</f>
        <v>1119102.1500000004</v>
      </c>
      <c r="G48" s="38">
        <f>'[5]вспомогат'!I45</f>
        <v>35.510187859987774</v>
      </c>
      <c r="H48" s="34">
        <f>'[5]вспомогат'!J45</f>
        <v>-2032393.8499999996</v>
      </c>
      <c r="I48" s="35">
        <f>'[5]вспомогат'!K45</f>
        <v>87.92141200641359</v>
      </c>
      <c r="J48" s="36">
        <f>'[5]вспомогат'!L45</f>
        <v>-1437543.9000000004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4091475</v>
      </c>
      <c r="D49" s="37">
        <f>'[5]вспомогат'!D46</f>
        <v>741744</v>
      </c>
      <c r="E49" s="32">
        <f>'[5]вспомогат'!G46</f>
        <v>3993871.74</v>
      </c>
      <c r="F49" s="37">
        <f>'[5]вспомогат'!H46</f>
        <v>527156.0300000003</v>
      </c>
      <c r="G49" s="38">
        <f>'[5]вспомогат'!I46</f>
        <v>71.0698071032594</v>
      </c>
      <c r="H49" s="34">
        <f>'[5]вспомогат'!J46</f>
        <v>-214587.96999999974</v>
      </c>
      <c r="I49" s="35">
        <f>'[5]вспомогат'!K46</f>
        <v>97.61447253129984</v>
      </c>
      <c r="J49" s="36">
        <f>'[5]вспомогат'!L46</f>
        <v>-97603.25999999978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2438250</v>
      </c>
      <c r="D50" s="37">
        <f>'[5]вспомогат'!D47</f>
        <v>735960</v>
      </c>
      <c r="E50" s="32">
        <f>'[5]вспомогат'!G47</f>
        <v>3399863.15</v>
      </c>
      <c r="F50" s="37">
        <f>'[5]вспомогат'!H47</f>
        <v>294845.8700000001</v>
      </c>
      <c r="G50" s="38">
        <f>'[5]вспомогат'!I47</f>
        <v>40.06275748681995</v>
      </c>
      <c r="H50" s="34">
        <f>'[5]вспомогат'!J47</f>
        <v>-441114.1299999999</v>
      </c>
      <c r="I50" s="35">
        <f>'[5]вспомогат'!K47</f>
        <v>139.43866092484362</v>
      </c>
      <c r="J50" s="36">
        <f>'[5]вспомогат'!L47</f>
        <v>961613.1499999999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7485325</v>
      </c>
      <c r="D51" s="37">
        <f>'[5]вспомогат'!D48</f>
        <v>3694652</v>
      </c>
      <c r="E51" s="32">
        <f>'[5]вспомогат'!G48</f>
        <v>4239348.6</v>
      </c>
      <c r="F51" s="37">
        <f>'[5]вспомогат'!H48</f>
        <v>239049.03999999957</v>
      </c>
      <c r="G51" s="38">
        <f>'[5]вспомогат'!I48</f>
        <v>6.470136835620773</v>
      </c>
      <c r="H51" s="34">
        <f>'[5]вспомогат'!J48</f>
        <v>-3455602.9600000004</v>
      </c>
      <c r="I51" s="35">
        <f>'[5]вспомогат'!K48</f>
        <v>56.6354647259805</v>
      </c>
      <c r="J51" s="36">
        <f>'[5]вспомогат'!L48</f>
        <v>-3245976.4000000004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8639788</v>
      </c>
      <c r="D52" s="37">
        <f>'[5]вспомогат'!D49</f>
        <v>1745825</v>
      </c>
      <c r="E52" s="32">
        <f>'[5]вспомогат'!G49</f>
        <v>7951190.53</v>
      </c>
      <c r="F52" s="37">
        <f>'[5]вспомогат'!H49</f>
        <v>875178.0100000007</v>
      </c>
      <c r="G52" s="38">
        <f>'[5]вспомогат'!I49</f>
        <v>50.12976730199193</v>
      </c>
      <c r="H52" s="34">
        <f>'[5]вспомогат'!J49</f>
        <v>-870646.9899999993</v>
      </c>
      <c r="I52" s="35">
        <f>'[5]вспомогат'!K49</f>
        <v>92.02992631300675</v>
      </c>
      <c r="J52" s="36">
        <f>'[5]вспомогат'!L49</f>
        <v>-688597.4699999997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3325100</v>
      </c>
      <c r="D53" s="37">
        <f>'[5]вспомогат'!D50</f>
        <v>514100</v>
      </c>
      <c r="E53" s="32">
        <f>'[5]вспомогат'!G50</f>
        <v>3477538.44</v>
      </c>
      <c r="F53" s="37">
        <f>'[5]вспомогат'!H50</f>
        <v>370823.83999999985</v>
      </c>
      <c r="G53" s="38">
        <f>'[5]вспомогат'!I50</f>
        <v>72.13068274654734</v>
      </c>
      <c r="H53" s="34">
        <f>'[5]вспомогат'!J50</f>
        <v>-143276.16000000015</v>
      </c>
      <c r="I53" s="35">
        <f>'[5]вспомогат'!K50</f>
        <v>104.58447685783887</v>
      </c>
      <c r="J53" s="36">
        <f>'[5]вспомогат'!L50</f>
        <v>152438.43999999994</v>
      </c>
    </row>
    <row r="54" spans="1:10" ht="14.25" customHeight="1">
      <c r="A54" s="52" t="s">
        <v>56</v>
      </c>
      <c r="B54" s="32">
        <f>'[5]вспомогат'!B51</f>
        <v>8819200</v>
      </c>
      <c r="C54" s="32">
        <f>'[5]вспомогат'!C51</f>
        <v>2737554</v>
      </c>
      <c r="D54" s="37">
        <f>'[5]вспомогат'!D51</f>
        <v>452400</v>
      </c>
      <c r="E54" s="32">
        <f>'[5]вспомогат'!G51</f>
        <v>3302116.94</v>
      </c>
      <c r="F54" s="37">
        <f>'[5]вспомогат'!H51</f>
        <v>303376.89000000013</v>
      </c>
      <c r="G54" s="38">
        <f>'[5]вспомогат'!I51</f>
        <v>67.05943633952258</v>
      </c>
      <c r="H54" s="34">
        <f>'[5]вспомогат'!J51</f>
        <v>-149023.10999999987</v>
      </c>
      <c r="I54" s="35">
        <f>'[5]вспомогат'!K51</f>
        <v>120.62289693646227</v>
      </c>
      <c r="J54" s="36">
        <f>'[5]вспомогат'!L51</f>
        <v>564562.94</v>
      </c>
    </row>
    <row r="55" spans="1:10" ht="14.25" customHeight="1">
      <c r="A55" s="52" t="s">
        <v>57</v>
      </c>
      <c r="B55" s="32">
        <f>'[5]вспомогат'!B52</f>
        <v>53983252</v>
      </c>
      <c r="C55" s="32">
        <f>'[5]вспомогат'!C52</f>
        <v>18451551</v>
      </c>
      <c r="D55" s="37">
        <f>'[5]вспомогат'!D52</f>
        <v>3731431</v>
      </c>
      <c r="E55" s="32">
        <f>'[5]вспомогат'!G52</f>
        <v>22211362.4</v>
      </c>
      <c r="F55" s="37">
        <f>'[5]вспомогат'!H52</f>
        <v>2403665.2399999984</v>
      </c>
      <c r="G55" s="38">
        <f>'[5]вспомогат'!I52</f>
        <v>64.41671412388433</v>
      </c>
      <c r="H55" s="34">
        <f>'[5]вспомогат'!J52</f>
        <v>-1327765.7600000016</v>
      </c>
      <c r="I55" s="35">
        <f>'[5]вспомогат'!K52</f>
        <v>120.376668606341</v>
      </c>
      <c r="J55" s="36">
        <f>'[5]вспомогат'!L52</f>
        <v>3759811.3999999985</v>
      </c>
    </row>
    <row r="56" spans="1:10" ht="14.25" customHeight="1">
      <c r="A56" s="52" t="s">
        <v>58</v>
      </c>
      <c r="B56" s="32">
        <f>'[5]вспомогат'!B53</f>
        <v>79076681</v>
      </c>
      <c r="C56" s="32">
        <f>'[5]вспомогат'!C53</f>
        <v>30070821</v>
      </c>
      <c r="D56" s="37">
        <f>'[5]вспомогат'!D53</f>
        <v>6426050</v>
      </c>
      <c r="E56" s="32">
        <f>'[5]вспомогат'!G53</f>
        <v>28462595.07</v>
      </c>
      <c r="F56" s="37">
        <f>'[5]вспомогат'!H53</f>
        <v>2987480.9299999997</v>
      </c>
      <c r="G56" s="38">
        <f>'[5]вспомогат'!I53</f>
        <v>46.4901600516647</v>
      </c>
      <c r="H56" s="34">
        <f>'[5]вспомогат'!J53</f>
        <v>-3438569.0700000003</v>
      </c>
      <c r="I56" s="35">
        <f>'[5]вспомогат'!K53</f>
        <v>94.65187222523788</v>
      </c>
      <c r="J56" s="36">
        <f>'[5]вспомогат'!L53</f>
        <v>-1608225.9299999997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12634700</v>
      </c>
      <c r="D57" s="37">
        <f>'[5]вспомогат'!D54</f>
        <v>2435200</v>
      </c>
      <c r="E57" s="32">
        <f>'[5]вспомогат'!G54</f>
        <v>11475682.9</v>
      </c>
      <c r="F57" s="37">
        <f>'[5]вспомогат'!H54</f>
        <v>1144743.4000000004</v>
      </c>
      <c r="G57" s="38">
        <f>'[5]вспомогат'!I54</f>
        <v>47.00818823915902</v>
      </c>
      <c r="H57" s="34">
        <f>'[5]вспомогат'!J54</f>
        <v>-1290456.5999999996</v>
      </c>
      <c r="I57" s="35">
        <f>'[5]вспомогат'!K54</f>
        <v>90.82671452428629</v>
      </c>
      <c r="J57" s="36">
        <f>'[5]вспомогат'!L54</f>
        <v>-1159017.0999999996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21652800</v>
      </c>
      <c r="D58" s="37">
        <f>'[5]вспомогат'!D55</f>
        <v>3623100</v>
      </c>
      <c r="E58" s="32">
        <f>'[5]вспомогат'!G55</f>
        <v>23415423.5</v>
      </c>
      <c r="F58" s="37">
        <f>'[5]вспомогат'!H55</f>
        <v>2079427.0300000012</v>
      </c>
      <c r="G58" s="38">
        <f>'[5]вспомогат'!I55</f>
        <v>57.39358643150896</v>
      </c>
      <c r="H58" s="34">
        <f>'[5]вспомогат'!J55</f>
        <v>-1543672.9699999988</v>
      </c>
      <c r="I58" s="35">
        <f>'[5]вспомогат'!K55</f>
        <v>108.14039523756742</v>
      </c>
      <c r="J58" s="36">
        <f>'[5]вспомогат'!L55</f>
        <v>1762623.5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29663550</v>
      </c>
      <c r="D59" s="37">
        <f>'[5]вспомогат'!D56</f>
        <v>6084250</v>
      </c>
      <c r="E59" s="32">
        <f>'[5]вспомогат'!G56</f>
        <v>28044362.29</v>
      </c>
      <c r="F59" s="37">
        <f>'[5]вспомогат'!H56</f>
        <v>3265368.009999998</v>
      </c>
      <c r="G59" s="38">
        <f>'[5]вспомогат'!I56</f>
        <v>53.66919521715903</v>
      </c>
      <c r="H59" s="34">
        <f>'[5]вспомогат'!J56</f>
        <v>-2818881.990000002</v>
      </c>
      <c r="I59" s="35">
        <f>'[5]вспомогат'!K56</f>
        <v>94.54149044871568</v>
      </c>
      <c r="J59" s="36">
        <f>'[5]вспомогат'!L56</f>
        <v>-1619187.710000001</v>
      </c>
    </row>
    <row r="60" spans="1:10" ht="14.25" customHeight="1">
      <c r="A60" s="52" t="s">
        <v>62</v>
      </c>
      <c r="B60" s="32">
        <f>'[5]вспомогат'!B57</f>
        <v>13478811</v>
      </c>
      <c r="C60" s="32">
        <f>'[5]вспомогат'!C57</f>
        <v>4244851</v>
      </c>
      <c r="D60" s="37">
        <f>'[5]вспомогат'!D57</f>
        <v>911090</v>
      </c>
      <c r="E60" s="32">
        <f>'[5]вспомогат'!G57</f>
        <v>4647822.28</v>
      </c>
      <c r="F60" s="37">
        <f>'[5]вспомогат'!H57</f>
        <v>563925.2300000004</v>
      </c>
      <c r="G60" s="38">
        <f>'[5]вспомогат'!I57</f>
        <v>61.895666728863276</v>
      </c>
      <c r="H60" s="34">
        <f>'[5]вспомогат'!J57</f>
        <v>-347164.76999999955</v>
      </c>
      <c r="I60" s="35">
        <f>'[5]вспомогат'!K57</f>
        <v>109.49317844136344</v>
      </c>
      <c r="J60" s="36">
        <f>'[5]вспомогат'!L57</f>
        <v>402971.28000000026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23949784</v>
      </c>
      <c r="D61" s="37">
        <f>'[5]вспомогат'!D58</f>
        <v>5326847</v>
      </c>
      <c r="E61" s="32">
        <f>'[5]вспомогат'!G58</f>
        <v>23214011.96</v>
      </c>
      <c r="F61" s="37">
        <f>'[5]вспомогат'!H58</f>
        <v>3864060.5700000003</v>
      </c>
      <c r="G61" s="38">
        <f>'[5]вспомогат'!I58</f>
        <v>72.53935714692012</v>
      </c>
      <c r="H61" s="34">
        <f>'[5]вспомогат'!J58</f>
        <v>-1462786.4299999997</v>
      </c>
      <c r="I61" s="35">
        <f>'[5]вспомогат'!K58</f>
        <v>96.92785521572972</v>
      </c>
      <c r="J61" s="36">
        <f>'[5]вспомогат'!L58</f>
        <v>-735772.0399999991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5035864</v>
      </c>
      <c r="D62" s="37">
        <f>'[5]вспомогат'!D59</f>
        <v>1021364</v>
      </c>
      <c r="E62" s="32">
        <f>'[5]вспомогат'!G59</f>
        <v>7493851.01</v>
      </c>
      <c r="F62" s="37">
        <f>'[5]вспомогат'!H59</f>
        <v>642767</v>
      </c>
      <c r="G62" s="38">
        <f>'[5]вспомогат'!I59</f>
        <v>62.93221613450248</v>
      </c>
      <c r="H62" s="34">
        <f>'[5]вспомогат'!J59</f>
        <v>-378597</v>
      </c>
      <c r="I62" s="35">
        <f>'[5]вспомогат'!K59</f>
        <v>148.80963842550156</v>
      </c>
      <c r="J62" s="36">
        <f>'[5]вспомогат'!L59</f>
        <v>2457987.01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4505853</v>
      </c>
      <c r="D63" s="37">
        <f>'[5]вспомогат'!D60</f>
        <v>1879449</v>
      </c>
      <c r="E63" s="32">
        <f>'[5]вспомогат'!G60</f>
        <v>4632625.67</v>
      </c>
      <c r="F63" s="37">
        <f>'[5]вспомогат'!H60</f>
        <v>569665.06</v>
      </c>
      <c r="G63" s="38">
        <f>'[5]вспомогат'!I60</f>
        <v>30.310216451736654</v>
      </c>
      <c r="H63" s="34">
        <f>'[5]вспомогат'!J60</f>
        <v>-1309783.94</v>
      </c>
      <c r="I63" s="35">
        <f>'[5]вспомогат'!K60</f>
        <v>102.81351100446463</v>
      </c>
      <c r="J63" s="36">
        <f>'[5]вспомогат'!L60</f>
        <v>126772.66999999993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2797540</v>
      </c>
      <c r="D64" s="37">
        <f>'[5]вспомогат'!D61</f>
        <v>556520</v>
      </c>
      <c r="E64" s="32">
        <f>'[5]вспомогат'!G61</f>
        <v>2905367.17</v>
      </c>
      <c r="F64" s="37">
        <f>'[5]вспомогат'!H61</f>
        <v>277938.81999999983</v>
      </c>
      <c r="G64" s="38">
        <f>'[5]вспомогат'!I61</f>
        <v>49.94228778839931</v>
      </c>
      <c r="H64" s="34">
        <f>'[5]вспомогат'!J61</f>
        <v>-278581.18000000017</v>
      </c>
      <c r="I64" s="35">
        <f>'[5]вспомогат'!K61</f>
        <v>103.85435668480166</v>
      </c>
      <c r="J64" s="36">
        <f>'[5]вспомогат'!L61</f>
        <v>107827.16999999993</v>
      </c>
    </row>
    <row r="65" spans="1:10" ht="14.25" customHeight="1">
      <c r="A65" s="52" t="s">
        <v>67</v>
      </c>
      <c r="B65" s="32">
        <f>'[5]вспомогат'!B62</f>
        <v>13588666</v>
      </c>
      <c r="C65" s="32">
        <f>'[5]вспомогат'!C62</f>
        <v>2552500</v>
      </c>
      <c r="D65" s="37">
        <f>'[5]вспомогат'!D62</f>
        <v>426950</v>
      </c>
      <c r="E65" s="32">
        <f>'[5]вспомогат'!G62</f>
        <v>2891864.28</v>
      </c>
      <c r="F65" s="37">
        <f>'[5]вспомогат'!H62</f>
        <v>297991.4099999997</v>
      </c>
      <c r="G65" s="38">
        <f>'[5]вспомогат'!I62</f>
        <v>69.7953882187609</v>
      </c>
      <c r="H65" s="34">
        <f>'[5]вспомогат'!J62</f>
        <v>-128958.59000000032</v>
      </c>
      <c r="I65" s="35">
        <f>'[5]вспомогат'!K62</f>
        <v>113.29536846229186</v>
      </c>
      <c r="J65" s="36">
        <f>'[5]вспомогат'!L62</f>
        <v>339364.2799999998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2464134</v>
      </c>
      <c r="D66" s="37">
        <f>'[5]вспомогат'!D63</f>
        <v>464076</v>
      </c>
      <c r="E66" s="32">
        <f>'[5]вспомогат'!G63</f>
        <v>2097775.36</v>
      </c>
      <c r="F66" s="37">
        <f>'[5]вспомогат'!H63</f>
        <v>231858.1399999999</v>
      </c>
      <c r="G66" s="38">
        <f>'[5]вспомогат'!I63</f>
        <v>49.9612434170265</v>
      </c>
      <c r="H66" s="34">
        <f>'[5]вспомогат'!J63</f>
        <v>-232217.8600000001</v>
      </c>
      <c r="I66" s="35">
        <f>'[5]вспомогат'!K63</f>
        <v>85.13235725005214</v>
      </c>
      <c r="J66" s="36">
        <f>'[5]вспомогат'!L63</f>
        <v>-366358.64000000013</v>
      </c>
    </row>
    <row r="67" spans="1:10" ht="14.25" customHeight="1">
      <c r="A67" s="52" t="s">
        <v>69</v>
      </c>
      <c r="B67" s="32">
        <f>'[5]вспомогат'!B64</f>
        <v>13652670</v>
      </c>
      <c r="C67" s="32">
        <f>'[5]вспомогат'!C64</f>
        <v>4423920</v>
      </c>
      <c r="D67" s="37">
        <f>'[5]вспомогат'!D64</f>
        <v>970660</v>
      </c>
      <c r="E67" s="32">
        <f>'[5]вспомогат'!G64</f>
        <v>5244652.57</v>
      </c>
      <c r="F67" s="37">
        <f>'[5]вспомогат'!H64</f>
        <v>582341.9199999999</v>
      </c>
      <c r="G67" s="38">
        <f>'[5]вспомогат'!I64</f>
        <v>59.99442853316299</v>
      </c>
      <c r="H67" s="34">
        <f>'[5]вспомогат'!J64</f>
        <v>-388318.0800000001</v>
      </c>
      <c r="I67" s="35">
        <f>'[5]вспомогат'!K64</f>
        <v>118.55215668456935</v>
      </c>
      <c r="J67" s="36">
        <f>'[5]вспомогат'!L64</f>
        <v>820732.5700000003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3313321</v>
      </c>
      <c r="D68" s="37">
        <f>'[5]вспомогат'!D65</f>
        <v>493123</v>
      </c>
      <c r="E68" s="32">
        <f>'[5]вспомогат'!G65</f>
        <v>3468475.73</v>
      </c>
      <c r="F68" s="37">
        <f>'[5]вспомогат'!H65</f>
        <v>443551.8300000001</v>
      </c>
      <c r="G68" s="38">
        <f>'[5]вспомогат'!I65</f>
        <v>89.94750396959786</v>
      </c>
      <c r="H68" s="34">
        <f>'[5]вспомогат'!J65</f>
        <v>-49571.169999999925</v>
      </c>
      <c r="I68" s="35">
        <f>'[5]вспомогат'!K65</f>
        <v>104.68275576076087</v>
      </c>
      <c r="J68" s="36">
        <f>'[5]вспомогат'!L65</f>
        <v>155154.72999999998</v>
      </c>
    </row>
    <row r="69" spans="1:10" ht="14.25" customHeight="1">
      <c r="A69" s="52" t="s">
        <v>71</v>
      </c>
      <c r="B69" s="32">
        <f>'[5]вспомогат'!B66</f>
        <v>31701929</v>
      </c>
      <c r="C69" s="32">
        <f>'[5]вспомогат'!C66</f>
        <v>10954422</v>
      </c>
      <c r="D69" s="37">
        <f>'[5]вспомогат'!D66</f>
        <v>2325274</v>
      </c>
      <c r="E69" s="32">
        <f>'[5]вспомогат'!G66</f>
        <v>12170611.41</v>
      </c>
      <c r="F69" s="37">
        <f>'[5]вспомогат'!H66</f>
        <v>1337158.3399999999</v>
      </c>
      <c r="G69" s="38">
        <f>'[5]вспомогат'!I66</f>
        <v>57.505409685052165</v>
      </c>
      <c r="H69" s="34">
        <f>'[5]вспомогат'!J66</f>
        <v>-988115.6600000001</v>
      </c>
      <c r="I69" s="35">
        <f>'[5]вспомогат'!K66</f>
        <v>111.10226911104941</v>
      </c>
      <c r="J69" s="36">
        <f>'[5]вспомогат'!L66</f>
        <v>1216189.4100000001</v>
      </c>
    </row>
    <row r="70" spans="1:10" ht="14.25" customHeight="1">
      <c r="A70" s="52" t="s">
        <v>72</v>
      </c>
      <c r="B70" s="32">
        <f>'[5]вспомогат'!B67</f>
        <v>60007200</v>
      </c>
      <c r="C70" s="32">
        <f>'[5]вспомогат'!C67</f>
        <v>20871798</v>
      </c>
      <c r="D70" s="37">
        <f>'[5]вспомогат'!D67</f>
        <v>4668092</v>
      </c>
      <c r="E70" s="32">
        <f>'[5]вспомогат'!G67</f>
        <v>19799551.99</v>
      </c>
      <c r="F70" s="37">
        <f>'[5]вспомогат'!H67</f>
        <v>1628472.8999999985</v>
      </c>
      <c r="G70" s="38">
        <f>'[5]вспомогат'!I67</f>
        <v>34.885192922504494</v>
      </c>
      <c r="H70" s="34">
        <f>'[5]вспомогат'!J67</f>
        <v>-3039619.1000000015</v>
      </c>
      <c r="I70" s="35">
        <f>'[5]вспомогат'!K67</f>
        <v>94.86270416185513</v>
      </c>
      <c r="J70" s="36">
        <f>'[5]вспомогат'!L67</f>
        <v>-1072246.0100000016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30454421</v>
      </c>
      <c r="D71" s="37">
        <f>'[5]вспомогат'!D68</f>
        <v>7900091</v>
      </c>
      <c r="E71" s="32">
        <f>'[5]вспомогат'!G68</f>
        <v>26719885.35</v>
      </c>
      <c r="F71" s="37">
        <f>'[5]вспомогат'!H68</f>
        <v>2906865.920000002</v>
      </c>
      <c r="G71" s="38">
        <f>'[5]вспомогат'!I68</f>
        <v>36.79534729410081</v>
      </c>
      <c r="H71" s="34">
        <f>'[5]вспомогат'!J68</f>
        <v>-4993225.079999998</v>
      </c>
      <c r="I71" s="35">
        <f>'[5]вспомогат'!K68</f>
        <v>87.73729551450018</v>
      </c>
      <c r="J71" s="36">
        <f>'[5]вспомогат'!L68</f>
        <v>-3734535.6499999985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5469430</v>
      </c>
      <c r="D72" s="37">
        <f>'[5]вспомогат'!D69</f>
        <v>1813300</v>
      </c>
      <c r="E72" s="32">
        <f>'[5]вспомогат'!G69</f>
        <v>5335603.35</v>
      </c>
      <c r="F72" s="37">
        <f>'[5]вспомогат'!H69</f>
        <v>746969.6599999992</v>
      </c>
      <c r="G72" s="38">
        <f>'[5]вспомогат'!I69</f>
        <v>41.193937020901075</v>
      </c>
      <c r="H72" s="34">
        <f>'[5]вспомогат'!J69</f>
        <v>-1066330.3400000008</v>
      </c>
      <c r="I72" s="35">
        <f>'[5]вспомогат'!K69</f>
        <v>97.55318835783619</v>
      </c>
      <c r="J72" s="36">
        <f>'[5]вспомогат'!L69</f>
        <v>-133826.65000000037</v>
      </c>
    </row>
    <row r="73" spans="1:10" ht="14.25" customHeight="1">
      <c r="A73" s="52" t="s">
        <v>75</v>
      </c>
      <c r="B73" s="32">
        <f>'[5]вспомогат'!B70</f>
        <v>7791665</v>
      </c>
      <c r="C73" s="32">
        <f>'[5]вспомогат'!C70</f>
        <v>2784860</v>
      </c>
      <c r="D73" s="37">
        <f>'[5]вспомогат'!D70</f>
        <v>702270</v>
      </c>
      <c r="E73" s="32">
        <f>'[5]вспомогат'!G70</f>
        <v>3340360.38</v>
      </c>
      <c r="F73" s="37">
        <f>'[5]вспомогат'!H70</f>
        <v>407700.43999999994</v>
      </c>
      <c r="G73" s="38">
        <f>'[5]вспомогат'!I70</f>
        <v>58.05465704073931</v>
      </c>
      <c r="H73" s="34">
        <f>'[5]вспомогат'!J70</f>
        <v>-294569.56000000006</v>
      </c>
      <c r="I73" s="35">
        <f>'[5]вспомогат'!K70</f>
        <v>119.94715641001702</v>
      </c>
      <c r="J73" s="36">
        <f>'[5]вспомогат'!L70</f>
        <v>555500.3799999999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1299634</v>
      </c>
      <c r="D74" s="37">
        <f>'[5]вспомогат'!D71</f>
        <v>263718</v>
      </c>
      <c r="E74" s="32">
        <f>'[5]вспомогат'!G71</f>
        <v>1792165.96</v>
      </c>
      <c r="F74" s="37">
        <f>'[5]вспомогат'!H71</f>
        <v>170602.96999999997</v>
      </c>
      <c r="G74" s="38">
        <f>'[5]вспомогат'!I71</f>
        <v>64.69143934050766</v>
      </c>
      <c r="H74" s="34">
        <f>'[5]вспомогат'!J71</f>
        <v>-93115.03000000003</v>
      </c>
      <c r="I74" s="35">
        <f>'[5]вспомогат'!K71</f>
        <v>137.89774351855982</v>
      </c>
      <c r="J74" s="36">
        <f>'[5]вспомогат'!L71</f>
        <v>492531.95999999996</v>
      </c>
    </row>
    <row r="75" spans="1:10" ht="14.25" customHeight="1">
      <c r="A75" s="52" t="s">
        <v>77</v>
      </c>
      <c r="B75" s="32">
        <f>'[5]вспомогат'!B72</f>
        <v>49348398</v>
      </c>
      <c r="C75" s="32">
        <f>'[5]вспомогат'!C72</f>
        <v>13058443</v>
      </c>
      <c r="D75" s="37">
        <f>'[5]вспомогат'!D72</f>
        <v>2631661</v>
      </c>
      <c r="E75" s="32">
        <f>'[5]вспомогат'!G72</f>
        <v>16914322.69</v>
      </c>
      <c r="F75" s="37">
        <f>'[5]вспомогат'!H72</f>
        <v>1835989.3500000015</v>
      </c>
      <c r="G75" s="38">
        <f>'[5]вспомогат'!I72</f>
        <v>69.76542001420401</v>
      </c>
      <c r="H75" s="34">
        <f>'[5]вспомогат'!J72</f>
        <v>-795671.6499999985</v>
      </c>
      <c r="I75" s="35">
        <f>'[5]вспомогат'!K72</f>
        <v>129.52786706654078</v>
      </c>
      <c r="J75" s="36">
        <f>'[5]вспомогат'!L72</f>
        <v>3855879.6900000013</v>
      </c>
    </row>
    <row r="76" spans="1:10" ht="14.25" customHeight="1">
      <c r="A76" s="52" t="s">
        <v>78</v>
      </c>
      <c r="B76" s="32">
        <f>'[5]вспомогат'!B73</f>
        <v>20597680</v>
      </c>
      <c r="C76" s="32">
        <f>'[5]вспомогат'!C73</f>
        <v>7562765</v>
      </c>
      <c r="D76" s="37">
        <f>'[5]вспомогат'!D73</f>
        <v>1468430</v>
      </c>
      <c r="E76" s="32">
        <f>'[5]вспомогат'!G73</f>
        <v>8514865.34</v>
      </c>
      <c r="F76" s="37">
        <f>'[5]вспомогат'!H73</f>
        <v>972078.9900000002</v>
      </c>
      <c r="G76" s="38">
        <f>'[5]вспомогат'!I73</f>
        <v>66.19852427422487</v>
      </c>
      <c r="H76" s="34">
        <f>'[5]вспомогат'!J73</f>
        <v>-496351.0099999998</v>
      </c>
      <c r="I76" s="35">
        <f>'[5]вспомогат'!K73</f>
        <v>112.58931541572427</v>
      </c>
      <c r="J76" s="36">
        <f>'[5]вспомогат'!L73</f>
        <v>952100.3399999999</v>
      </c>
    </row>
    <row r="77" spans="1:10" ht="14.25" customHeight="1">
      <c r="A77" s="52" t="s">
        <v>79</v>
      </c>
      <c r="B77" s="32">
        <f>'[5]вспомогат'!B74</f>
        <v>7468910</v>
      </c>
      <c r="C77" s="32">
        <f>'[5]вспомогат'!C74</f>
        <v>2986310</v>
      </c>
      <c r="D77" s="37">
        <f>'[5]вспомогат'!D74</f>
        <v>525940</v>
      </c>
      <c r="E77" s="32">
        <f>'[5]вспомогат'!G74</f>
        <v>2830263.55</v>
      </c>
      <c r="F77" s="37">
        <f>'[5]вспомогат'!H74</f>
        <v>300518.02</v>
      </c>
      <c r="G77" s="38">
        <f>'[5]вспомогат'!I74</f>
        <v>57.13922120393961</v>
      </c>
      <c r="H77" s="34">
        <f>'[5]вспомогат'!J74</f>
        <v>-225421.97999999998</v>
      </c>
      <c r="I77" s="35">
        <f>'[5]вспомогат'!K74</f>
        <v>94.77460645411895</v>
      </c>
      <c r="J77" s="36">
        <f>'[5]вспомогат'!L74</f>
        <v>-156046.4500000002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2729293</v>
      </c>
      <c r="D78" s="37">
        <f>'[5]вспомогат'!D75</f>
        <v>581115</v>
      </c>
      <c r="E78" s="32">
        <f>'[5]вспомогат'!G75</f>
        <v>2317661.54</v>
      </c>
      <c r="F78" s="37">
        <f>'[5]вспомогат'!H75</f>
        <v>67473.26000000024</v>
      </c>
      <c r="G78" s="38">
        <f>'[5]вспомогат'!I75</f>
        <v>11.61099954398015</v>
      </c>
      <c r="H78" s="34">
        <f>'[5]вспомогат'!J75</f>
        <v>-513641.73999999976</v>
      </c>
      <c r="I78" s="35">
        <f>'[5]вспомогат'!K75</f>
        <v>84.9180186956842</v>
      </c>
      <c r="J78" s="36">
        <f>'[5]вспомогат'!L75</f>
        <v>-411631.45999999996</v>
      </c>
    </row>
    <row r="79" spans="1:10" ht="14.25" customHeight="1">
      <c r="A79" s="52" t="s">
        <v>81</v>
      </c>
      <c r="B79" s="32">
        <f>'[5]вспомогат'!B76</f>
        <v>7200042</v>
      </c>
      <c r="C79" s="32">
        <f>'[5]вспомогат'!C76</f>
        <v>1547463</v>
      </c>
      <c r="D79" s="37">
        <f>'[5]вспомогат'!D76</f>
        <v>574637</v>
      </c>
      <c r="E79" s="32">
        <f>'[5]вспомогат'!G76</f>
        <v>3644532.58</v>
      </c>
      <c r="F79" s="37">
        <f>'[5]вспомогат'!H76</f>
        <v>141713.85999999987</v>
      </c>
      <c r="G79" s="38">
        <f>'[5]вспомогат'!I76</f>
        <v>24.661457581046793</v>
      </c>
      <c r="H79" s="34">
        <f>'[5]вспомогат'!J76</f>
        <v>-432923.14000000013</v>
      </c>
      <c r="I79" s="35">
        <f>'[5]вспомогат'!K76</f>
        <v>235.51662172213491</v>
      </c>
      <c r="J79" s="36">
        <f>'[5]вспомогат'!L76</f>
        <v>2097069.58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4384489</v>
      </c>
      <c r="D80" s="37">
        <f>'[5]вспомогат'!D77</f>
        <v>1240880</v>
      </c>
      <c r="E80" s="32">
        <f>'[5]вспомогат'!G77</f>
        <v>3966984.52</v>
      </c>
      <c r="F80" s="37">
        <f>'[5]вспомогат'!H77</f>
        <v>664438.4300000002</v>
      </c>
      <c r="G80" s="38">
        <f>'[5]вспомогат'!I77</f>
        <v>53.5457441493134</v>
      </c>
      <c r="H80" s="34">
        <f>'[5]вспомогат'!J77</f>
        <v>-576441.5699999998</v>
      </c>
      <c r="I80" s="35">
        <f>'[5]вспомогат'!K77</f>
        <v>90.47769352369227</v>
      </c>
      <c r="J80" s="36">
        <f>'[5]вспомогат'!L77</f>
        <v>-417504.48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3406049</v>
      </c>
      <c r="D81" s="37">
        <f>'[5]вспомогат'!D78</f>
        <v>616147</v>
      </c>
      <c r="E81" s="32">
        <f>'[5]вспомогат'!G78</f>
        <v>4545359.89</v>
      </c>
      <c r="F81" s="37">
        <f>'[5]вспомогат'!H78</f>
        <v>293681.4799999995</v>
      </c>
      <c r="G81" s="38">
        <f>'[5]вспомогат'!I78</f>
        <v>47.66419052596207</v>
      </c>
      <c r="H81" s="34">
        <f>'[5]вспомогат'!J78</f>
        <v>-322465.5200000005</v>
      </c>
      <c r="I81" s="35">
        <f>'[5]вспомогат'!K78</f>
        <v>133.44963299118714</v>
      </c>
      <c r="J81" s="36">
        <f>'[5]вспомогат'!L78</f>
        <v>1139310.8899999997</v>
      </c>
    </row>
    <row r="82" spans="1:10" ht="15" customHeight="1">
      <c r="A82" s="50" t="s">
        <v>84</v>
      </c>
      <c r="B82" s="40">
        <f>SUM(B39:B81)</f>
        <v>1211558074</v>
      </c>
      <c r="C82" s="40">
        <f>SUM(C39:C81)</f>
        <v>408975325</v>
      </c>
      <c r="D82" s="40">
        <f>SUM(D39:D81)</f>
        <v>90324132</v>
      </c>
      <c r="E82" s="40">
        <f>SUM(E39:E81)</f>
        <v>409609541.84</v>
      </c>
      <c r="F82" s="40">
        <f>SUM(F39:F81)</f>
        <v>44843581.839999996</v>
      </c>
      <c r="G82" s="41">
        <f>F82/D82*100</f>
        <v>49.64739859332387</v>
      </c>
      <c r="H82" s="40">
        <f>SUM(H39:H81)</f>
        <v>-45480550.16000001</v>
      </c>
      <c r="I82" s="42">
        <f>E82/C82*100</f>
        <v>100.15507459771564</v>
      </c>
      <c r="J82" s="40">
        <f>SUM(J39:J81)</f>
        <v>634216.8399999975</v>
      </c>
    </row>
    <row r="83" spans="1:10" ht="15.75" customHeight="1">
      <c r="A83" s="53" t="s">
        <v>85</v>
      </c>
      <c r="B83" s="54">
        <f>'[5]вспомогат'!B79</f>
        <v>11969171450</v>
      </c>
      <c r="C83" s="54">
        <f>'[5]вспомогат'!C79</f>
        <v>4687864953</v>
      </c>
      <c r="D83" s="54">
        <f>'[5]вспомогат'!D79</f>
        <v>1094613911</v>
      </c>
      <c r="E83" s="54">
        <f>'[5]вспомогат'!G79</f>
        <v>4500214860.46</v>
      </c>
      <c r="F83" s="54">
        <f>'[5]вспомогат'!H79</f>
        <v>639869159.22</v>
      </c>
      <c r="G83" s="55">
        <f>'[5]вспомогат'!I79</f>
        <v>58.456150866513156</v>
      </c>
      <c r="H83" s="54">
        <f>'[5]вспомогат'!J79</f>
        <v>-454744751.78000027</v>
      </c>
      <c r="I83" s="55">
        <f>'[5]вспомогат'!K79</f>
        <v>95.99710967740414</v>
      </c>
      <c r="J83" s="54">
        <f>'[5]вспомогат'!L79</f>
        <v>-187650092.5400002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20.05.2019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2019-05-21T11:08:27Z</dcterms:created>
  <dcterms:modified xsi:type="dcterms:W3CDTF">2019-05-21T11:22:55Z</dcterms:modified>
  <cp:category/>
  <cp:version/>
  <cp:contentType/>
  <cp:contentStatus/>
</cp:coreProperties>
</file>