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<sst xmlns="http://schemas.openxmlformats.org/spreadsheetml/2006/main" count="35" uniqueCount="35">
  <si>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</si>
  <si>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</si>
  <si>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</si>
  <si>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</si>
  <si>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</si>
  <si>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</si>
  <si>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</si>
  <si>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</si>
  <si>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</si>
  <si>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</si>
  <si>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</si>
  <si>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</si>
  <si>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</si>
  <si>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</si>
  <si>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</si>
  <si>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</si>
  <si>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</si>
  <si>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</si>
  <si>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</si>
  <si>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</si>
  <si>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</si>
  <si>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</si>
  <si>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</si>
  <si>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</si>
  <si>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</si>
  <si>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</si>
  <si>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</si>
  <si>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</si>
  <si>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</si>
  <si>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</si>
  <si>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</si>
  <si>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</si>
  <si>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</si>
  <si>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31.05.2019 (загальний фонд)</t>
  </si>
  <si>
    <t>Профінансовано станом на 31.05.2019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</si>
</sst>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F22" sqref="F22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1641814.73868</v>
      </c>
      <c r="D7" s="11">
        <f t="shared" si="0"/>
        <v>470948.6922599999</v>
      </c>
      <c r="E7" s="11">
        <f t="shared" si="0"/>
        <v>2259.13</v>
      </c>
      <c r="F7" s="11">
        <f t="shared" si="0"/>
        <v>53153.023</v>
      </c>
      <c r="G7" s="11">
        <f t="shared" si="0"/>
        <v>54903.556</v>
      </c>
      <c r="H7" s="11">
        <f t="shared" si="0"/>
        <v>1060550.3374200002</v>
      </c>
    </row>
    <row r="8" spans="1:11" ht="24.75" customHeight="1">
      <c r="A8" s="29" t="s">
        <v>18</v>
      </c>
      <c r="B8" s="13" t="s">
        <v>19</v>
      </c>
      <c r="C8" s="14">
        <v>18771.03268</v>
      </c>
      <c r="D8" s="26">
        <f>10086.37426+2207.412</f>
        <v>12293.78626</v>
      </c>
      <c r="E8" s="26"/>
      <c r="F8" s="26"/>
      <c r="G8" s="26">
        <v>1877.898</v>
      </c>
      <c r="H8" s="26">
        <f>SUM(C8-D8-G8-E8-F8)</f>
        <v>4599.348419999999</v>
      </c>
      <c r="J8" s="18"/>
      <c r="K8" s="18"/>
    </row>
    <row r="9" spans="1:11" ht="27" customHeight="1">
      <c r="A9" s="12" t="s">
        <v>11</v>
      </c>
      <c r="B9" s="13" t="s">
        <v>20</v>
      </c>
      <c r="C9" s="14">
        <v>607818.694</v>
      </c>
      <c r="D9" s="26">
        <f>296568.932+65041.035</f>
        <v>361609.96699999995</v>
      </c>
      <c r="E9" s="26">
        <v>1042.34</v>
      </c>
      <c r="F9" s="26">
        <v>41173.276</v>
      </c>
      <c r="G9" s="26">
        <v>35233.772</v>
      </c>
      <c r="H9" s="26">
        <f aca="true" t="shared" si="1" ref="H9:H18">SUM(C9-D9-G9-E9-F9)</f>
        <v>168759.3390000001</v>
      </c>
      <c r="J9" s="18"/>
      <c r="K9" s="18"/>
    </row>
    <row r="10" spans="1:11" ht="27.75" customHeight="1">
      <c r="A10" s="12" t="s">
        <v>12</v>
      </c>
      <c r="B10" s="13" t="s">
        <v>21</v>
      </c>
      <c r="C10" s="14">
        <v>715712.15</v>
      </c>
      <c r="D10" s="26">
        <f>977.5+215.05</f>
        <v>1192.55</v>
      </c>
      <c r="E10" s="26">
        <v>83.177</v>
      </c>
      <c r="F10" s="26"/>
      <c r="G10" s="26">
        <v>109.134</v>
      </c>
      <c r="H10" s="26">
        <f t="shared" si="1"/>
        <v>714327.289</v>
      </c>
      <c r="J10" s="18"/>
      <c r="K10" s="18"/>
    </row>
    <row r="11" spans="1:11" ht="27" customHeight="1">
      <c r="A11" s="12" t="s">
        <v>13</v>
      </c>
      <c r="B11" s="13" t="s">
        <v>22</v>
      </c>
      <c r="C11" s="14">
        <v>164828.185</v>
      </c>
      <c r="D11" s="26">
        <f>62426.242+13719.253</f>
        <v>76145.495</v>
      </c>
      <c r="E11" s="26">
        <v>1133.613</v>
      </c>
      <c r="F11" s="26">
        <v>11979.747</v>
      </c>
      <c r="G11" s="26">
        <v>15066.608</v>
      </c>
      <c r="H11" s="26">
        <f t="shared" si="1"/>
        <v>60502.721999999994</v>
      </c>
      <c r="J11" s="18"/>
      <c r="K11" s="18"/>
    </row>
    <row r="12" spans="1:11" ht="27.75" customHeight="1">
      <c r="A12" s="12" t="s">
        <v>14</v>
      </c>
      <c r="B12" s="13" t="s">
        <v>23</v>
      </c>
      <c r="C12" s="15">
        <v>57499.582</v>
      </c>
      <c r="D12" s="26">
        <f>10701.138+2339.77</f>
        <v>13040.908000000001</v>
      </c>
      <c r="E12" s="26"/>
      <c r="F12" s="26"/>
      <c r="G12" s="26">
        <f>1970.519</f>
        <v>1970.519</v>
      </c>
      <c r="H12" s="26">
        <f t="shared" si="1"/>
        <v>42488.155</v>
      </c>
      <c r="J12" s="18"/>
      <c r="K12" s="18"/>
    </row>
    <row r="13" spans="1:11" ht="24.75" customHeight="1">
      <c r="A13" s="12" t="s">
        <v>15</v>
      </c>
      <c r="B13" s="13" t="s">
        <v>24</v>
      </c>
      <c r="C13" s="15">
        <f>23520.212</f>
        <v>23520.212</v>
      </c>
      <c r="D13" s="26">
        <f>5508.085+1157.901</f>
        <v>6665.986</v>
      </c>
      <c r="E13" s="26"/>
      <c r="F13" s="26"/>
      <c r="G13" s="26">
        <v>645.625</v>
      </c>
      <c r="H13" s="26">
        <f t="shared" si="1"/>
        <v>16208.600999999999</v>
      </c>
      <c r="J13" s="18"/>
      <c r="K13" s="18"/>
    </row>
    <row r="14" spans="1:11" ht="36.75" customHeight="1" hidden="1">
      <c r="A14" s="12" t="s">
        <v>16</v>
      </c>
      <c r="B14" s="13" t="s">
        <v>25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30</v>
      </c>
      <c r="B15" s="13" t="s">
        <v>29</v>
      </c>
      <c r="C15" s="15">
        <v>5023.355</v>
      </c>
      <c r="D15" s="26"/>
      <c r="E15" s="26"/>
      <c r="F15" s="26"/>
      <c r="G15" s="26"/>
      <c r="H15" s="26">
        <f t="shared" si="1"/>
        <v>5023.355</v>
      </c>
      <c r="J15" s="18"/>
      <c r="K15" s="18"/>
    </row>
    <row r="16" spans="1:11" ht="27" customHeight="1">
      <c r="A16" s="12" t="s">
        <v>31</v>
      </c>
      <c r="B16" s="13" t="s">
        <v>32</v>
      </c>
      <c r="C16" s="15">
        <v>5091.172</v>
      </c>
      <c r="D16" s="26"/>
      <c r="E16" s="26"/>
      <c r="F16" s="26"/>
      <c r="G16" s="26"/>
      <c r="H16" s="26">
        <f t="shared" si="1"/>
        <v>5091.172</v>
      </c>
      <c r="J16" s="18"/>
      <c r="K16" s="18"/>
    </row>
    <row r="17" spans="1:11" ht="25.5" customHeight="1">
      <c r="A17" s="12" t="s">
        <v>27</v>
      </c>
      <c r="B17" s="13" t="s">
        <v>28</v>
      </c>
      <c r="C17" s="15">
        <v>1175.356</v>
      </c>
      <c r="D17" s="26"/>
      <c r="E17" s="26"/>
      <c r="F17" s="26"/>
      <c r="G17" s="26"/>
      <c r="H17" s="26">
        <f t="shared" si="1"/>
        <v>1175.356</v>
      </c>
      <c r="J17" s="18"/>
      <c r="K17" s="18"/>
    </row>
    <row r="18" spans="1:10" ht="24.75" customHeight="1">
      <c r="A18" s="12" t="s">
        <v>17</v>
      </c>
      <c r="B18" s="13" t="s">
        <v>26</v>
      </c>
      <c r="C18" s="15">
        <v>42375</v>
      </c>
      <c r="D18" s="26"/>
      <c r="E18" s="26"/>
      <c r="F18" s="26"/>
      <c r="G18" s="26"/>
      <c r="H18" s="26">
        <f t="shared" si="1"/>
        <v>42375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2019-05-20T13:09:31Z</cp:lastPrinted>
  <dcterms:created xsi:type="dcterms:W3CDTF">2014-04-07T08:59:02Z</dcterms:created>
  <dcterms:modified xsi:type="dcterms:W3CDTF">2019-06-03T07:39:05Z</dcterms:modified>
  <cp:category/>
  <cp:version/>
  <cp:contentType/>
  <cp:contentStatus/>
</cp:coreProperties>
</file>