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467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<sst xmlns="http://schemas.openxmlformats.org/spreadsheetml/2006/main" count="91" uniqueCount="86">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</sst>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85;&#1072;&#1076;&#1093;_0409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04.09.2019</v>
          </cell>
        </row>
        <row r="6">
          <cell r="G6" t="str">
            <v>Фактично надійшло на 04.09.2019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1457490604.35</v>
          </cell>
          <cell r="H10">
            <v>7578869.879999876</v>
          </cell>
          <cell r="I10">
            <v>4.131590319973901</v>
          </cell>
          <cell r="J10">
            <v>-175858240.12000012</v>
          </cell>
          <cell r="K10">
            <v>83.7797691039971</v>
          </cell>
          <cell r="L10">
            <v>-282178315.6500001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3787227823.24</v>
          </cell>
          <cell r="H11">
            <v>17513932.479999542</v>
          </cell>
          <cell r="I11">
            <v>4.871747560500568</v>
          </cell>
          <cell r="J11">
            <v>-341986067.52000046</v>
          </cell>
          <cell r="K11">
            <v>95.15647797085427</v>
          </cell>
          <cell r="L11">
            <v>-192772176.76000023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321520428.96</v>
          </cell>
          <cell r="H12">
            <v>2115815.6399999857</v>
          </cell>
          <cell r="I12">
            <v>4.564258658711938</v>
          </cell>
          <cell r="J12">
            <v>-44240357.360000014</v>
          </cell>
          <cell r="K12">
            <v>93.90890431347918</v>
          </cell>
          <cell r="L12">
            <v>-20854377.04000002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463637537.61</v>
          </cell>
          <cell r="H13">
            <v>2432386.350000024</v>
          </cell>
          <cell r="I13">
            <v>4.70710656518301</v>
          </cell>
          <cell r="J13">
            <v>-49242380.649999976</v>
          </cell>
          <cell r="K13">
            <v>97.14017313012654</v>
          </cell>
          <cell r="L13">
            <v>-13649585.389999986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421538493.73</v>
          </cell>
          <cell r="H14">
            <v>2460103.7400000095</v>
          </cell>
          <cell r="I14">
            <v>4.613415358649807</v>
          </cell>
          <cell r="J14">
            <v>-50864896.25999999</v>
          </cell>
          <cell r="K14">
            <v>89.50460460306793</v>
          </cell>
          <cell r="L14">
            <v>-49430006.26999998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66452526.19</v>
          </cell>
          <cell r="H15">
            <v>352042.55999999493</v>
          </cell>
          <cell r="I15">
            <v>5.874033237669273</v>
          </cell>
          <cell r="J15">
            <v>-5641157.440000005</v>
          </cell>
          <cell r="K15">
            <v>95.14748543847791</v>
          </cell>
          <cell r="L15">
            <v>-3389073.8100000024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22409707.24</v>
          </cell>
          <cell r="H16">
            <v>542829.2899999991</v>
          </cell>
          <cell r="I16">
            <v>11.985169263717985</v>
          </cell>
          <cell r="J16">
            <v>-3986345.710000001</v>
          </cell>
          <cell r="K16">
            <v>86.39474099358719</v>
          </cell>
          <cell r="L16">
            <v>-3529032.7600000016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228239895.2</v>
          </cell>
          <cell r="H17">
            <v>1321333.2599999905</v>
          </cell>
          <cell r="I17">
            <v>3.8164052308592384</v>
          </cell>
          <cell r="J17">
            <v>-33301123.74000001</v>
          </cell>
          <cell r="K17">
            <v>103.48294452801557</v>
          </cell>
          <cell r="L17">
            <v>7681912.199999988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71278.44</v>
          </cell>
          <cell r="H18">
            <v>5090</v>
          </cell>
          <cell r="I18">
            <v>45.04424778761062</v>
          </cell>
          <cell r="J18">
            <v>-6210</v>
          </cell>
          <cell r="K18">
            <v>79.81908174692049</v>
          </cell>
          <cell r="L18">
            <v>-18021.559999999998</v>
          </cell>
        </row>
        <row r="19">
          <cell r="B19">
            <v>5855500</v>
          </cell>
          <cell r="C19">
            <v>4115405</v>
          </cell>
          <cell r="D19">
            <v>192639</v>
          </cell>
          <cell r="G19">
            <v>3858330.98</v>
          </cell>
          <cell r="H19">
            <v>44317.35000000009</v>
          </cell>
          <cell r="I19">
            <v>23.005388317007508</v>
          </cell>
          <cell r="J19">
            <v>-148321.6499999999</v>
          </cell>
          <cell r="K19">
            <v>93.75337251133243</v>
          </cell>
          <cell r="L19">
            <v>-257074.02000000002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88562796.11</v>
          </cell>
          <cell r="H20">
            <v>378685.9200000018</v>
          </cell>
          <cell r="I20">
            <v>3.2816407600656334</v>
          </cell>
          <cell r="J20">
            <v>-11160844.079999998</v>
          </cell>
          <cell r="K20">
            <v>91.78226748788475</v>
          </cell>
          <cell r="L20">
            <v>-7929476.890000001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25532880.52</v>
          </cell>
          <cell r="H21">
            <v>100561.5399999991</v>
          </cell>
          <cell r="I21">
            <v>2.710476927202845</v>
          </cell>
          <cell r="J21">
            <v>-3609543.460000001</v>
          </cell>
          <cell r="K21">
            <v>101.30915514403382</v>
          </cell>
          <cell r="L21">
            <v>329945.51999999955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42376825.26</v>
          </cell>
          <cell r="H22">
            <v>281799.0700000003</v>
          </cell>
          <cell r="I22">
            <v>5.774788844497421</v>
          </cell>
          <cell r="J22">
            <v>-4598016.93</v>
          </cell>
          <cell r="K22">
            <v>94.13408581380126</v>
          </cell>
          <cell r="L22">
            <v>-2640688.740000002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2367148.11</v>
          </cell>
          <cell r="H23">
            <v>19803.989999999758</v>
          </cell>
          <cell r="I23">
            <v>5.193127048642916</v>
          </cell>
          <cell r="J23">
            <v>-361546.01000000024</v>
          </cell>
          <cell r="K23">
            <v>91.29486782934674</v>
          </cell>
          <cell r="L23">
            <v>-225711.89000000013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26754764.79</v>
          </cell>
          <cell r="H24">
            <v>257636.41000000015</v>
          </cell>
          <cell r="I24">
            <v>8.058675192140653</v>
          </cell>
          <cell r="J24">
            <v>-2939370.59</v>
          </cell>
          <cell r="K24">
            <v>100.56109407974287</v>
          </cell>
          <cell r="L24">
            <v>149281.7899999991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83065428.01</v>
          </cell>
          <cell r="H25">
            <v>1214161.600000009</v>
          </cell>
          <cell r="I25">
            <v>9.661007427800813</v>
          </cell>
          <cell r="J25">
            <v>-11353488.399999991</v>
          </cell>
          <cell r="K25">
            <v>93.83500687099387</v>
          </cell>
          <cell r="L25">
            <v>-5457427.989999995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5108220.2</v>
          </cell>
          <cell r="H26">
            <v>133733.7999999998</v>
          </cell>
          <cell r="I26">
            <v>24.44251520645686</v>
          </cell>
          <cell r="J26">
            <v>-413402.2000000002</v>
          </cell>
          <cell r="K26">
            <v>98.98661684219175</v>
          </cell>
          <cell r="L26">
            <v>-52295.799999999814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43557597.53</v>
          </cell>
          <cell r="H27">
            <v>139239.34000000358</v>
          </cell>
          <cell r="I27">
            <v>2.773547277014697</v>
          </cell>
          <cell r="J27">
            <v>-4881022.659999996</v>
          </cell>
          <cell r="K27">
            <v>92.36628485789652</v>
          </cell>
          <cell r="L27">
            <v>-3599866.469999999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102746.5</v>
          </cell>
          <cell r="H28">
            <v>0</v>
          </cell>
          <cell r="I28">
            <v>0</v>
          </cell>
          <cell r="J28">
            <v>-4250</v>
          </cell>
          <cell r="K28">
            <v>98.1341929321872</v>
          </cell>
          <cell r="L28">
            <v>-1953.5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146070633.79</v>
          </cell>
          <cell r="H29">
            <v>805169.1099999845</v>
          </cell>
          <cell r="I29">
            <v>4.668826265277465</v>
          </cell>
          <cell r="J29">
            <v>-16440473.890000015</v>
          </cell>
          <cell r="K29">
            <v>95.55643680169551</v>
          </cell>
          <cell r="L29">
            <v>-6792573.210000008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20092798.08</v>
          </cell>
          <cell r="H30">
            <v>314540.91999999806</v>
          </cell>
          <cell r="I30">
            <v>19.902639714805893</v>
          </cell>
          <cell r="J30">
            <v>-1265857.080000002</v>
          </cell>
          <cell r="K30">
            <v>96.1411156950549</v>
          </cell>
          <cell r="L30">
            <v>-806478.9200000018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26058168.25</v>
          </cell>
          <cell r="H31">
            <v>495949.7199999988</v>
          </cell>
          <cell r="I31">
            <v>13.282934840599303</v>
          </cell>
          <cell r="J31">
            <v>-3237786.280000001</v>
          </cell>
          <cell r="K31">
            <v>96.07307173026271</v>
          </cell>
          <cell r="L31">
            <v>-1065111.75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31009350.19</v>
          </cell>
          <cell r="H32">
            <v>125296.03000000119</v>
          </cell>
          <cell r="I32">
            <v>3.532413955648086</v>
          </cell>
          <cell r="J32">
            <v>-3421740.969999999</v>
          </cell>
          <cell r="K32">
            <v>99.19104406695259</v>
          </cell>
          <cell r="L32">
            <v>-252897.80999999866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54907362.33</v>
          </cell>
          <cell r="H33">
            <v>593012.9399999976</v>
          </cell>
          <cell r="I33">
            <v>7.224192500915766</v>
          </cell>
          <cell r="J33">
            <v>-7615696.060000002</v>
          </cell>
          <cell r="K33">
            <v>97.22881954965824</v>
          </cell>
          <cell r="L33">
            <v>-1564949.6700000018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185523.47</v>
          </cell>
          <cell r="H34">
            <v>7868.610000000015</v>
          </cell>
          <cell r="I34">
            <v>24.900664556962074</v>
          </cell>
          <cell r="J34">
            <v>-23731.389999999985</v>
          </cell>
          <cell r="K34">
            <v>66.95181162035367</v>
          </cell>
          <cell r="L34">
            <v>-91576.53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5295156.72</v>
          </cell>
          <cell r="H35">
            <v>41687.200000000186</v>
          </cell>
          <cell r="I35">
            <v>5.812087835482773</v>
          </cell>
          <cell r="J35">
            <v>-675562.7999999998</v>
          </cell>
          <cell r="K35">
            <v>87.82175845302943</v>
          </cell>
          <cell r="L35">
            <v>-734279.2800000003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12256797.56</v>
          </cell>
          <cell r="H36">
            <v>193883.00999999978</v>
          </cell>
          <cell r="I36">
            <v>8.073076698867412</v>
          </cell>
          <cell r="J36">
            <v>-2207716.99</v>
          </cell>
          <cell r="K36">
            <v>95.1538549980976</v>
          </cell>
          <cell r="L36">
            <v>-624233.4399999995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31785798.01</v>
          </cell>
          <cell r="H37">
            <v>239755.65000000224</v>
          </cell>
          <cell r="I37">
            <v>5.059615533149614</v>
          </cell>
          <cell r="J37">
            <v>-4498858.349999998</v>
          </cell>
          <cell r="K37">
            <v>92.11875648452235</v>
          </cell>
          <cell r="L37">
            <v>-2719441.9899999984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16629705.91</v>
          </cell>
          <cell r="H38">
            <v>113267.8200000003</v>
          </cell>
          <cell r="I38">
            <v>4.656160950800869</v>
          </cell>
          <cell r="J38">
            <v>-2319376.1799999997</v>
          </cell>
          <cell r="K38">
            <v>97.17865398931274</v>
          </cell>
          <cell r="L38">
            <v>-482803.08999999985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11502148.6</v>
          </cell>
          <cell r="H39">
            <v>59829.88999999873</v>
          </cell>
          <cell r="I39">
            <v>2.545313729744393</v>
          </cell>
          <cell r="J39">
            <v>-2290760.1100000013</v>
          </cell>
          <cell r="K39">
            <v>88.36588226761964</v>
          </cell>
          <cell r="L39">
            <v>-1514355.4000000004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10824602.74</v>
          </cell>
          <cell r="H40">
            <v>53071.800000000745</v>
          </cell>
          <cell r="I40">
            <v>3.2784857825907467</v>
          </cell>
          <cell r="J40">
            <v>-1565718.1999999993</v>
          </cell>
          <cell r="K40">
            <v>86.4879854391234</v>
          </cell>
          <cell r="L40">
            <v>-1691127.2599999998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14073051.48</v>
          </cell>
          <cell r="H41">
            <v>4518.970000000671</v>
          </cell>
          <cell r="I41">
            <v>0.16973333022838355</v>
          </cell>
          <cell r="J41">
            <v>-2657875.0299999993</v>
          </cell>
          <cell r="K41">
            <v>90.19575464306473</v>
          </cell>
          <cell r="L41">
            <v>-1529735.5199999996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21602581.4</v>
          </cell>
          <cell r="H42">
            <v>379150.7899999991</v>
          </cell>
          <cell r="I42">
            <v>11.543342779481332</v>
          </cell>
          <cell r="J42">
            <v>-2905433.210000001</v>
          </cell>
          <cell r="K42">
            <v>87.74373199767588</v>
          </cell>
          <cell r="L42">
            <v>-3017503.6000000015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41188797.27</v>
          </cell>
          <cell r="H43">
            <v>476861.08000000566</v>
          </cell>
          <cell r="I43">
            <v>6.311075524686613</v>
          </cell>
          <cell r="J43">
            <v>-7079078.919999994</v>
          </cell>
          <cell r="K43">
            <v>96.19832968291391</v>
          </cell>
          <cell r="L43">
            <v>-1627743.7299999967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18568297.92</v>
          </cell>
          <cell r="H44">
            <v>122344.3900000006</v>
          </cell>
          <cell r="I44">
            <v>2.9325117449664573</v>
          </cell>
          <cell r="J44">
            <v>-4049655.6099999994</v>
          </cell>
          <cell r="K44">
            <v>81.93483990176803</v>
          </cell>
          <cell r="L44">
            <v>-4093976.079999998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19510713.03</v>
          </cell>
          <cell r="H45">
            <v>111544.19000000134</v>
          </cell>
          <cell r="I45">
            <v>5.099461362767803</v>
          </cell>
          <cell r="J45">
            <v>-2075827.8099999987</v>
          </cell>
          <cell r="K45">
            <v>95.23437944793218</v>
          </cell>
          <cell r="L45">
            <v>-976334.9699999988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7526842.37</v>
          </cell>
          <cell r="H46">
            <v>35021.75999999978</v>
          </cell>
          <cell r="I46">
            <v>3.262147208405501</v>
          </cell>
          <cell r="J46">
            <v>-1038558.2400000002</v>
          </cell>
          <cell r="K46">
            <v>87.95707635165992</v>
          </cell>
          <cell r="L46">
            <v>-1030561.6299999999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6409981.73</v>
          </cell>
          <cell r="H47">
            <v>74879.65000000037</v>
          </cell>
          <cell r="I47">
            <v>5.267550317370009</v>
          </cell>
          <cell r="J47">
            <v>-1346647.3499999996</v>
          </cell>
          <cell r="K47">
            <v>86.67258182807464</v>
          </cell>
          <cell r="L47">
            <v>-985646.2699999996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9037918.65</v>
          </cell>
          <cell r="H48">
            <v>8137.390000000596</v>
          </cell>
          <cell r="I48">
            <v>0.26576901119202634</v>
          </cell>
          <cell r="J48">
            <v>-3053690.6099999994</v>
          </cell>
          <cell r="K48">
            <v>75.99778386853056</v>
          </cell>
          <cell r="L48">
            <v>-2854426.3499999996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15835879.8</v>
          </cell>
          <cell r="H49">
            <v>227168.15000000037</v>
          </cell>
          <cell r="I49">
            <v>6.704319314363638</v>
          </cell>
          <cell r="J49">
            <v>-3161216.8499999996</v>
          </cell>
          <cell r="K49">
            <v>82.3311250304013</v>
          </cell>
          <cell r="L49">
            <v>-3398498.1999999993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7333244.69</v>
          </cell>
          <cell r="H50">
            <v>60352.860000000335</v>
          </cell>
          <cell r="I50">
            <v>2.339424075428619</v>
          </cell>
          <cell r="J50">
            <v>-2519464.1399999997</v>
          </cell>
          <cell r="K50">
            <v>98.64709731218835</v>
          </cell>
          <cell r="L50">
            <v>-100572.30999999959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6275777.24</v>
          </cell>
          <cell r="H51">
            <v>37933.24000000022</v>
          </cell>
          <cell r="I51">
            <v>6.2529036511992455</v>
          </cell>
          <cell r="J51">
            <v>-568716.7599999998</v>
          </cell>
          <cell r="K51">
            <v>102.82758433111528</v>
          </cell>
          <cell r="L51">
            <v>172573.24000000022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45813215.55</v>
          </cell>
          <cell r="H52">
            <v>3684027.299999997</v>
          </cell>
          <cell r="I52">
            <v>55.10314787113314</v>
          </cell>
          <cell r="J52">
            <v>-3001665.700000003</v>
          </cell>
          <cell r="K52">
            <v>100.73817262170866</v>
          </cell>
          <cell r="L52">
            <v>335702.549999997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54649483.29</v>
          </cell>
          <cell r="H53">
            <v>477833.1599999964</v>
          </cell>
          <cell r="I53">
            <v>4.94689968004742</v>
          </cell>
          <cell r="J53">
            <v>-9181411.840000004</v>
          </cell>
          <cell r="K53">
            <v>90.02672277029127</v>
          </cell>
          <cell r="L53">
            <v>-6054140.710000001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21902348.82</v>
          </cell>
          <cell r="H54">
            <v>226890.3599999994</v>
          </cell>
          <cell r="I54">
            <v>8.556959943881434</v>
          </cell>
          <cell r="J54">
            <v>-2424639.6400000006</v>
          </cell>
          <cell r="K54">
            <v>76.65580237943493</v>
          </cell>
          <cell r="L54">
            <v>-6669981.18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44837171.58</v>
          </cell>
          <cell r="H55">
            <v>433370.62999999523</v>
          </cell>
          <cell r="I55">
            <v>9.587951857874428</v>
          </cell>
          <cell r="J55">
            <v>-4086579.370000005</v>
          </cell>
          <cell r="K55">
            <v>105.42121554755364</v>
          </cell>
          <cell r="L55">
            <v>2305721.579999998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51534259.65</v>
          </cell>
          <cell r="H56">
            <v>145063.72999999672</v>
          </cell>
          <cell r="I56">
            <v>1.7879634183166844</v>
          </cell>
          <cell r="J56">
            <v>-7968286.270000003</v>
          </cell>
          <cell r="K56">
            <v>83.15846914249614</v>
          </cell>
          <cell r="L56">
            <v>-10436890.350000001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9623051.1</v>
          </cell>
          <cell r="H57">
            <v>242749.9699999988</v>
          </cell>
          <cell r="I57">
            <v>15.570976722108467</v>
          </cell>
          <cell r="J57">
            <v>-1316240.0300000012</v>
          </cell>
          <cell r="K57">
            <v>97.96776355433262</v>
          </cell>
          <cell r="L57">
            <v>-199619.90000000037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41474414.97</v>
          </cell>
          <cell r="H58">
            <v>380523.5799999982</v>
          </cell>
          <cell r="I58">
            <v>5.917425232017091</v>
          </cell>
          <cell r="J58">
            <v>-6050036.420000002</v>
          </cell>
          <cell r="K58">
            <v>87.48584406341165</v>
          </cell>
          <cell r="L58">
            <v>-5932586.030000001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14735086.67</v>
          </cell>
          <cell r="H59">
            <v>72158.09999999963</v>
          </cell>
          <cell r="I59">
            <v>5.279295704679399</v>
          </cell>
          <cell r="J59">
            <v>-1294654.9000000004</v>
          </cell>
          <cell r="K59">
            <v>109.70156414079091</v>
          </cell>
          <cell r="L59">
            <v>1303111.67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8406018.21</v>
          </cell>
          <cell r="H60">
            <v>19937.360000001267</v>
          </cell>
          <cell r="I60">
            <v>1.1986823570154308</v>
          </cell>
          <cell r="J60">
            <v>-1643335.6399999987</v>
          </cell>
          <cell r="K60">
            <v>78.66127346205894</v>
          </cell>
          <cell r="L60">
            <v>-2280330.789999999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8755380.64</v>
          </cell>
          <cell r="H61">
            <v>52168.770000001416</v>
          </cell>
          <cell r="I61">
            <v>13.357940826281583</v>
          </cell>
          <cell r="J61">
            <v>-338376.2299999986</v>
          </cell>
          <cell r="K61">
            <v>106.10878422556378</v>
          </cell>
          <cell r="L61">
            <v>504055.6400000006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8978058.34</v>
          </cell>
          <cell r="H62">
            <v>78393.73000000045</v>
          </cell>
          <cell r="I62">
            <v>7.015098881431807</v>
          </cell>
          <cell r="J62">
            <v>-1039106.2699999996</v>
          </cell>
          <cell r="K62">
            <v>91.21651375960369</v>
          </cell>
          <cell r="L62">
            <v>-864521.6600000001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5067299.6</v>
          </cell>
          <cell r="H63">
            <v>44585.699999999255</v>
          </cell>
          <cell r="I63">
            <v>7.045903136748468</v>
          </cell>
          <cell r="J63">
            <v>-588203.3000000007</v>
          </cell>
          <cell r="K63">
            <v>96.54969290553188</v>
          </cell>
          <cell r="L63">
            <v>-181085.40000000037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10289032.9</v>
          </cell>
          <cell r="H64">
            <v>129834.66999999993</v>
          </cell>
          <cell r="I64">
            <v>8.337111429323636</v>
          </cell>
          <cell r="J64">
            <v>-1427475.33</v>
          </cell>
          <cell r="K64">
            <v>96.03389316368552</v>
          </cell>
          <cell r="L64">
            <v>-424927.0999999996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7150454.55</v>
          </cell>
          <cell r="H65">
            <v>70795.93999999948</v>
          </cell>
          <cell r="I65">
            <v>9.558106630304106</v>
          </cell>
          <cell r="J65">
            <v>-669894.0600000005</v>
          </cell>
          <cell r="K65">
            <v>89.31725545896721</v>
          </cell>
          <cell r="L65">
            <v>-855226.4500000002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22794812.7</v>
          </cell>
          <cell r="H66">
            <v>96782.91000000015</v>
          </cell>
          <cell r="I66">
            <v>2.547173401550685</v>
          </cell>
          <cell r="J66">
            <v>-3702837.09</v>
          </cell>
          <cell r="K66">
            <v>93.47772982946643</v>
          </cell>
          <cell r="L66">
            <v>-1590474.3000000007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49332878.5</v>
          </cell>
          <cell r="H67">
            <v>509045.9600000009</v>
          </cell>
          <cell r="I67">
            <v>8.415863511978229</v>
          </cell>
          <cell r="J67">
            <v>-5539602.039999999</v>
          </cell>
          <cell r="K67">
            <v>100.0284647814101</v>
          </cell>
          <cell r="L67">
            <v>14038.5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58400409.29</v>
          </cell>
          <cell r="H68">
            <v>367198.4699999988</v>
          </cell>
          <cell r="I68">
            <v>3.2378147833489814</v>
          </cell>
          <cell r="J68">
            <v>-10973736.530000001</v>
          </cell>
          <cell r="K68">
            <v>84.2820252060948</v>
          </cell>
          <cell r="L68">
            <v>-10891244.71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10201972.05</v>
          </cell>
          <cell r="H69">
            <v>217712.5300000012</v>
          </cell>
          <cell r="I69">
            <v>12.36827325663975</v>
          </cell>
          <cell r="J69">
            <v>-1542537.4699999988</v>
          </cell>
          <cell r="K69">
            <v>94.00070809392358</v>
          </cell>
          <cell r="L69">
            <v>-651107.9499999993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6266390.04</v>
          </cell>
          <cell r="H70">
            <v>28147.509999999776</v>
          </cell>
          <cell r="I70">
            <v>4.165250011098418</v>
          </cell>
          <cell r="J70">
            <v>-647622.4900000002</v>
          </cell>
          <cell r="K70">
            <v>97.41779684072576</v>
          </cell>
          <cell r="L70">
            <v>-166099.95999999996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4849336.43</v>
          </cell>
          <cell r="H71">
            <v>115013.8599999994</v>
          </cell>
          <cell r="I71">
            <v>34.615516115342885</v>
          </cell>
          <cell r="J71">
            <v>-217247.1400000006</v>
          </cell>
          <cell r="K71">
            <v>122.6923454295022</v>
          </cell>
          <cell r="L71">
            <v>896900.4299999997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35013976.07</v>
          </cell>
          <cell r="H72">
            <v>494504.9399999976</v>
          </cell>
          <cell r="I72">
            <v>7.8717818145349945</v>
          </cell>
          <cell r="J72">
            <v>-5787490.060000002</v>
          </cell>
          <cell r="K72">
            <v>94.99347904888276</v>
          </cell>
          <cell r="L72">
            <v>-1845370.9299999997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15966721.87</v>
          </cell>
          <cell r="H73">
            <v>182672.77999999933</v>
          </cell>
          <cell r="I73">
            <v>9.318256966141648</v>
          </cell>
          <cell r="J73">
            <v>-1777702.2200000007</v>
          </cell>
          <cell r="K73">
            <v>97.82964080817624</v>
          </cell>
          <cell r="L73">
            <v>-354223.1300000008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6222549.53</v>
          </cell>
          <cell r="H74">
            <v>35398.01000000071</v>
          </cell>
          <cell r="I74">
            <v>4.336397157907719</v>
          </cell>
          <cell r="J74">
            <v>-780901.9899999993</v>
          </cell>
          <cell r="K74">
            <v>100.52697736484903</v>
          </cell>
          <cell r="L74">
            <v>32619.53000000026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5719208.5</v>
          </cell>
          <cell r="H75">
            <v>70725.94000000041</v>
          </cell>
          <cell r="I75">
            <v>5.9157560691630655</v>
          </cell>
          <cell r="J75">
            <v>-1124826.0599999996</v>
          </cell>
          <cell r="K75">
            <v>86.91330717468345</v>
          </cell>
          <cell r="L75">
            <v>-861151.5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6996709.19</v>
          </cell>
          <cell r="H76">
            <v>72450.8200000003</v>
          </cell>
          <cell r="I76">
            <v>10.411829543968508</v>
          </cell>
          <cell r="J76">
            <v>-623400.1799999997</v>
          </cell>
          <cell r="K76">
            <v>126.18922443155228</v>
          </cell>
          <cell r="L76">
            <v>1452092.1900000004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9880677.7</v>
          </cell>
          <cell r="H77">
            <v>65428.46999999881</v>
          </cell>
          <cell r="I77">
            <v>3.2485940056254075</v>
          </cell>
          <cell r="J77">
            <v>-1948626.5300000012</v>
          </cell>
          <cell r="K77">
            <v>88.01853054946609</v>
          </cell>
          <cell r="L77">
            <v>-1345001.3000000007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9090358.63</v>
          </cell>
          <cell r="H78">
            <v>70058.51000000164</v>
          </cell>
          <cell r="I78">
            <v>6.124552406862305</v>
          </cell>
          <cell r="J78">
            <v>-1073837.4899999984</v>
          </cell>
          <cell r="K78">
            <v>99.99493587981458</v>
          </cell>
          <cell r="L78">
            <v>-460.36999999918044</v>
          </cell>
        </row>
        <row r="79">
          <cell r="B79">
            <v>12211649069</v>
          </cell>
          <cell r="C79">
            <v>8858173841</v>
          </cell>
          <cell r="D79">
            <v>947243361</v>
          </cell>
          <cell r="G79">
            <v>8197807440.569996</v>
          </cell>
          <cell r="H79">
            <v>49857061.0999994</v>
          </cell>
          <cell r="I79">
            <v>5.263384590773542</v>
          </cell>
          <cell r="J79">
            <v>-897386299.9000005</v>
          </cell>
          <cell r="K79">
            <v>92.54511807644255</v>
          </cell>
          <cell r="L79">
            <v>-660366400.4300002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04.09.2019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1739668920</v>
      </c>
      <c r="D10" s="32">
        <f>'[5]вспомогат'!D10</f>
        <v>183437110</v>
      </c>
      <c r="E10" s="32">
        <f>'[5]вспомогат'!G10</f>
        <v>1457490604.35</v>
      </c>
      <c r="F10" s="32">
        <f>'[5]вспомогат'!H10</f>
        <v>7578869.879999876</v>
      </c>
      <c r="G10" s="33">
        <f>'[5]вспомогат'!I10</f>
        <v>4.131590319973901</v>
      </c>
      <c r="H10" s="34">
        <f>'[5]вспомогат'!J10</f>
        <v>-175858240.12000012</v>
      </c>
      <c r="I10" s="35">
        <f>'[5]вспомогат'!K10</f>
        <v>83.7797691039971</v>
      </c>
      <c r="J10" s="36">
        <f>'[5]вспомогат'!L10</f>
        <v>-282178315.6500001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3980000000</v>
      </c>
      <c r="D12" s="37">
        <f>'[5]вспомогат'!D11</f>
        <v>359500000</v>
      </c>
      <c r="E12" s="32">
        <f>'[5]вспомогат'!G11</f>
        <v>3787227823.24</v>
      </c>
      <c r="F12" s="37">
        <f>'[5]вспомогат'!H11</f>
        <v>17513932.479999542</v>
      </c>
      <c r="G12" s="38">
        <f>'[5]вспомогат'!I11</f>
        <v>4.871747560500568</v>
      </c>
      <c r="H12" s="34">
        <f>'[5]вспомогат'!J11</f>
        <v>-341986067.52000046</v>
      </c>
      <c r="I12" s="35">
        <f>'[5]вспомогат'!K11</f>
        <v>95.15647797085427</v>
      </c>
      <c r="J12" s="36">
        <f>'[5]вспомогат'!L11</f>
        <v>-192772176.76000023</v>
      </c>
    </row>
    <row r="13" spans="1:10" ht="12.75">
      <c r="A13" s="31" t="s">
        <v>15</v>
      </c>
      <c r="B13" s="32">
        <f>'[5]вспомогат'!B12</f>
        <v>458575300</v>
      </c>
      <c r="C13" s="32">
        <f>'[5]вспомогат'!C12</f>
        <v>342374806</v>
      </c>
      <c r="D13" s="37">
        <f>'[5]вспомогат'!D12</f>
        <v>46356173</v>
      </c>
      <c r="E13" s="32">
        <f>'[5]вспомогат'!G12</f>
        <v>321520428.96</v>
      </c>
      <c r="F13" s="37">
        <f>'[5]вспомогат'!H12</f>
        <v>2115815.6399999857</v>
      </c>
      <c r="G13" s="38">
        <f>'[5]вспомогат'!I12</f>
        <v>4.564258658711938</v>
      </c>
      <c r="H13" s="34">
        <f>'[5]вспомогат'!J12</f>
        <v>-44240357.360000014</v>
      </c>
      <c r="I13" s="35">
        <f>'[5]вспомогат'!K12</f>
        <v>93.90890431347918</v>
      </c>
      <c r="J13" s="36">
        <f>'[5]вспомогат'!L12</f>
        <v>-20854377.04000002</v>
      </c>
    </row>
    <row r="14" spans="1:10" ht="12.75">
      <c r="A14" s="31" t="s">
        <v>16</v>
      </c>
      <c r="B14" s="32">
        <f>'[5]вспомогат'!B13</f>
        <v>604466371</v>
      </c>
      <c r="C14" s="32">
        <f>'[5]вспомогат'!C13</f>
        <v>477287123</v>
      </c>
      <c r="D14" s="37">
        <f>'[5]вспомогат'!D13</f>
        <v>51674767</v>
      </c>
      <c r="E14" s="32">
        <f>'[5]вспомогат'!G13</f>
        <v>463637537.61</v>
      </c>
      <c r="F14" s="37">
        <f>'[5]вспомогат'!H13</f>
        <v>2432386.350000024</v>
      </c>
      <c r="G14" s="38">
        <f>'[5]вспомогат'!I13</f>
        <v>4.70710656518301</v>
      </c>
      <c r="H14" s="34">
        <f>'[5]вспомогат'!J13</f>
        <v>-49242380.649999976</v>
      </c>
      <c r="I14" s="35">
        <f>'[5]вспомогат'!K13</f>
        <v>97.14017313012654</v>
      </c>
      <c r="J14" s="36">
        <f>'[5]вспомогат'!L13</f>
        <v>-13649585.389999986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470968500</v>
      </c>
      <c r="D15" s="37">
        <f>'[5]вспомогат'!D14</f>
        <v>53325000</v>
      </c>
      <c r="E15" s="32">
        <f>'[5]вспомогат'!G14</f>
        <v>421538493.73</v>
      </c>
      <c r="F15" s="37">
        <f>'[5]вспомогат'!H14</f>
        <v>2460103.7400000095</v>
      </c>
      <c r="G15" s="38">
        <f>'[5]вспомогат'!I14</f>
        <v>4.613415358649807</v>
      </c>
      <c r="H15" s="34">
        <f>'[5]вспомогат'!J14</f>
        <v>-50864896.25999999</v>
      </c>
      <c r="I15" s="35">
        <f>'[5]вспомогат'!K14</f>
        <v>89.50460460306793</v>
      </c>
      <c r="J15" s="36">
        <f>'[5]вспомогат'!L14</f>
        <v>-49430006.26999998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69841600</v>
      </c>
      <c r="D16" s="37">
        <f>'[5]вспомогат'!D15</f>
        <v>5993200</v>
      </c>
      <c r="E16" s="32">
        <f>'[5]вспомогат'!G15</f>
        <v>66452526.19</v>
      </c>
      <c r="F16" s="37">
        <f>'[5]вспомогат'!H15</f>
        <v>352042.55999999493</v>
      </c>
      <c r="G16" s="38">
        <f>'[5]вспомогат'!I15</f>
        <v>5.874033237669273</v>
      </c>
      <c r="H16" s="34">
        <f>'[5]вспомогат'!J15</f>
        <v>-5641157.440000005</v>
      </c>
      <c r="I16" s="35">
        <f>'[5]вспомогат'!K15</f>
        <v>95.14748543847791</v>
      </c>
      <c r="J16" s="36">
        <f>'[5]вспомогат'!L15</f>
        <v>-3389073.8100000024</v>
      </c>
    </row>
    <row r="17" spans="1:10" ht="18" customHeight="1">
      <c r="A17" s="39" t="s">
        <v>19</v>
      </c>
      <c r="B17" s="40">
        <f>SUM(B12:B16)</f>
        <v>7392311371</v>
      </c>
      <c r="C17" s="40">
        <f>SUM(C12:C16)</f>
        <v>5340472029</v>
      </c>
      <c r="D17" s="40">
        <f>SUM(D12:D16)</f>
        <v>516849140</v>
      </c>
      <c r="E17" s="40">
        <f>SUM(E12:E16)</f>
        <v>5060376809.729999</v>
      </c>
      <c r="F17" s="40">
        <f>SUM(F12:F16)</f>
        <v>24874280.769999556</v>
      </c>
      <c r="G17" s="41">
        <f>F17/D17*100</f>
        <v>4.812677209833329</v>
      </c>
      <c r="H17" s="40">
        <f>SUM(H12:H16)</f>
        <v>-491974859.23000044</v>
      </c>
      <c r="I17" s="42">
        <f>E17/C17*100</f>
        <v>94.75523478544557</v>
      </c>
      <c r="J17" s="40">
        <f>SUM(J12:J16)</f>
        <v>-280095219.2700002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25938740</v>
      </c>
      <c r="D18" s="44">
        <f>'[5]вспомогат'!D16</f>
        <v>4529175</v>
      </c>
      <c r="E18" s="43">
        <f>'[5]вспомогат'!G16</f>
        <v>22409707.24</v>
      </c>
      <c r="F18" s="44">
        <f>'[5]вспомогат'!H16</f>
        <v>542829.2899999991</v>
      </c>
      <c r="G18" s="45">
        <f>'[5]вспомогат'!I16</f>
        <v>11.985169263717985</v>
      </c>
      <c r="H18" s="46">
        <f>'[5]вспомогат'!J16</f>
        <v>-3986345.710000001</v>
      </c>
      <c r="I18" s="47">
        <f>'[5]вспомогат'!K16</f>
        <v>86.39474099358719</v>
      </c>
      <c r="J18" s="48">
        <f>'[5]вспомогат'!L16</f>
        <v>-3529032.7600000016</v>
      </c>
    </row>
    <row r="19" spans="1:10" ht="12.75">
      <c r="A19" s="31" t="s">
        <v>21</v>
      </c>
      <c r="B19" s="32">
        <f>'[5]вспомогат'!B17</f>
        <v>310447028</v>
      </c>
      <c r="C19" s="32">
        <f>'[5]вспомогат'!C17</f>
        <v>220557983</v>
      </c>
      <c r="D19" s="37">
        <f>'[5]вспомогат'!D17</f>
        <v>34622457</v>
      </c>
      <c r="E19" s="32">
        <f>'[5]вспомогат'!G17</f>
        <v>228239895.2</v>
      </c>
      <c r="F19" s="37">
        <f>'[5]вспомогат'!H17</f>
        <v>1321333.2599999905</v>
      </c>
      <c r="G19" s="38">
        <f>'[5]вспомогат'!I17</f>
        <v>3.8164052308592384</v>
      </c>
      <c r="H19" s="34">
        <f>'[5]вспомогат'!J17</f>
        <v>-33301123.74000001</v>
      </c>
      <c r="I19" s="35">
        <f>'[5]вспомогат'!K17</f>
        <v>103.48294452801557</v>
      </c>
      <c r="J19" s="36">
        <f>'[5]вспомогат'!L17</f>
        <v>7681912.199999988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89300</v>
      </c>
      <c r="D20" s="37">
        <f>'[5]вспомогат'!D18</f>
        <v>11300</v>
      </c>
      <c r="E20" s="32">
        <f>'[5]вспомогат'!G18</f>
        <v>71278.44</v>
      </c>
      <c r="F20" s="37">
        <f>'[5]вспомогат'!H18</f>
        <v>5090</v>
      </c>
      <c r="G20" s="38">
        <f>'[5]вспомогат'!I18</f>
        <v>45.04424778761062</v>
      </c>
      <c r="H20" s="34">
        <f>'[5]вспомогат'!J18</f>
        <v>-6210</v>
      </c>
      <c r="I20" s="35">
        <f>'[5]вспомогат'!K18</f>
        <v>79.81908174692049</v>
      </c>
      <c r="J20" s="36">
        <f>'[5]вспомогат'!L18</f>
        <v>-18021.559999999998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4115405</v>
      </c>
      <c r="D21" s="37">
        <f>'[5]вспомогат'!D19</f>
        <v>192639</v>
      </c>
      <c r="E21" s="32">
        <f>'[5]вспомогат'!G19</f>
        <v>3858330.98</v>
      </c>
      <c r="F21" s="37">
        <f>'[5]вспомогат'!H19</f>
        <v>44317.35000000009</v>
      </c>
      <c r="G21" s="38">
        <f>'[5]вспомогат'!I19</f>
        <v>23.005388317007508</v>
      </c>
      <c r="H21" s="34">
        <f>'[5]вспомогат'!J19</f>
        <v>-148321.6499999999</v>
      </c>
      <c r="I21" s="35">
        <f>'[5]вспомогат'!K19</f>
        <v>93.75337251133243</v>
      </c>
      <c r="J21" s="36">
        <f>'[5]вспомогат'!L19</f>
        <v>-257074.02000000002</v>
      </c>
    </row>
    <row r="22" spans="1:10" ht="12.75">
      <c r="A22" s="31" t="s">
        <v>24</v>
      </c>
      <c r="B22" s="32">
        <f>'[5]вспомогат'!B20</f>
        <v>133804373</v>
      </c>
      <c r="C22" s="32">
        <f>'[5]вспомогат'!C20</f>
        <v>96492273</v>
      </c>
      <c r="D22" s="37">
        <f>'[5]вспомогат'!D20</f>
        <v>11539530</v>
      </c>
      <c r="E22" s="32">
        <f>'[5]вспомогат'!G20</f>
        <v>88562796.11</v>
      </c>
      <c r="F22" s="37">
        <f>'[5]вспомогат'!H20</f>
        <v>378685.9200000018</v>
      </c>
      <c r="G22" s="38">
        <f>'[5]вспомогат'!I20</f>
        <v>3.2816407600656334</v>
      </c>
      <c r="H22" s="34">
        <f>'[5]вспомогат'!J20</f>
        <v>-11160844.079999998</v>
      </c>
      <c r="I22" s="35">
        <f>'[5]вспомогат'!K20</f>
        <v>91.78226748788475</v>
      </c>
      <c r="J22" s="36">
        <f>'[5]вспомогат'!L20</f>
        <v>-7929476.890000001</v>
      </c>
    </row>
    <row r="23" spans="1:10" ht="12.75">
      <c r="A23" s="31" t="s">
        <v>25</v>
      </c>
      <c r="B23" s="32">
        <f>'[5]вспомогат'!B21</f>
        <v>35201370</v>
      </c>
      <c r="C23" s="32">
        <f>'[5]вспомогат'!C21</f>
        <v>25202935</v>
      </c>
      <c r="D23" s="37">
        <f>'[5]вспомогат'!D21</f>
        <v>3710105</v>
      </c>
      <c r="E23" s="32">
        <f>'[5]вспомогат'!G21</f>
        <v>25532880.52</v>
      </c>
      <c r="F23" s="37">
        <f>'[5]вспомогат'!H21</f>
        <v>100561.5399999991</v>
      </c>
      <c r="G23" s="38">
        <f>'[5]вспомогат'!I21</f>
        <v>2.710476927202845</v>
      </c>
      <c r="H23" s="34">
        <f>'[5]вспомогат'!J21</f>
        <v>-3609543.460000001</v>
      </c>
      <c r="I23" s="35">
        <f>'[5]вспомогат'!K21</f>
        <v>101.30915514403382</v>
      </c>
      <c r="J23" s="36">
        <f>'[5]вспомогат'!L21</f>
        <v>329945.51999999955</v>
      </c>
    </row>
    <row r="24" spans="1:10" ht="12.75">
      <c r="A24" s="31" t="s">
        <v>26</v>
      </c>
      <c r="B24" s="32">
        <f>'[5]вспомогат'!B22</f>
        <v>61409766</v>
      </c>
      <c r="C24" s="32">
        <f>'[5]вспомогат'!C22</f>
        <v>45017514</v>
      </c>
      <c r="D24" s="37">
        <f>'[5]вспомогат'!D22</f>
        <v>4879816</v>
      </c>
      <c r="E24" s="32">
        <f>'[5]вспомогат'!G22</f>
        <v>42376825.26</v>
      </c>
      <c r="F24" s="37">
        <f>'[5]вспомогат'!H22</f>
        <v>281799.0700000003</v>
      </c>
      <c r="G24" s="38">
        <f>'[5]вспомогат'!I22</f>
        <v>5.774788844497421</v>
      </c>
      <c r="H24" s="34">
        <f>'[5]вспомогат'!J22</f>
        <v>-4598016.93</v>
      </c>
      <c r="I24" s="35">
        <f>'[5]вспомогат'!K22</f>
        <v>94.13408581380126</v>
      </c>
      <c r="J24" s="36">
        <f>'[5]вспомогат'!L22</f>
        <v>-2640688.740000002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2592860</v>
      </c>
      <c r="D25" s="37">
        <f>'[5]вспомогат'!D23</f>
        <v>381350</v>
      </c>
      <c r="E25" s="32">
        <f>'[5]вспомогат'!G23</f>
        <v>2367148.11</v>
      </c>
      <c r="F25" s="37">
        <f>'[5]вспомогат'!H23</f>
        <v>19803.989999999758</v>
      </c>
      <c r="G25" s="38">
        <f>'[5]вспомогат'!I23</f>
        <v>5.193127048642916</v>
      </c>
      <c r="H25" s="34">
        <f>'[5]вспомогат'!J23</f>
        <v>-361546.01000000024</v>
      </c>
      <c r="I25" s="35">
        <f>'[5]вспомогат'!K23</f>
        <v>91.29486782934674</v>
      </c>
      <c r="J25" s="36">
        <f>'[5]вспомогат'!L23</f>
        <v>-225711.89000000013</v>
      </c>
    </row>
    <row r="26" spans="1:10" ht="12.75">
      <c r="A26" s="49" t="s">
        <v>28</v>
      </c>
      <c r="B26" s="32">
        <f>'[5]вспомогат'!B24</f>
        <v>40123374</v>
      </c>
      <c r="C26" s="32">
        <f>'[5]вспомогат'!C24</f>
        <v>26605483</v>
      </c>
      <c r="D26" s="37">
        <f>'[5]вспомогат'!D24</f>
        <v>3197007</v>
      </c>
      <c r="E26" s="32">
        <f>'[5]вспомогат'!G24</f>
        <v>26754764.79</v>
      </c>
      <c r="F26" s="37">
        <f>'[5]вспомогат'!H24</f>
        <v>257636.41000000015</v>
      </c>
      <c r="G26" s="38">
        <f>'[5]вспомогат'!I24</f>
        <v>8.058675192140653</v>
      </c>
      <c r="H26" s="34">
        <f>'[5]вспомогат'!J24</f>
        <v>-2939370.59</v>
      </c>
      <c r="I26" s="35">
        <f>'[5]вспомогат'!K24</f>
        <v>100.56109407974287</v>
      </c>
      <c r="J26" s="36">
        <f>'[5]вспомогат'!L24</f>
        <v>149281.7899999991</v>
      </c>
    </row>
    <row r="27" spans="1:10" ht="12.75">
      <c r="A27" s="31" t="s">
        <v>29</v>
      </c>
      <c r="B27" s="32">
        <f>'[5]вспомогат'!B25</f>
        <v>118895971</v>
      </c>
      <c r="C27" s="32">
        <f>'[5]вспомогат'!C25</f>
        <v>88522856</v>
      </c>
      <c r="D27" s="37">
        <f>'[5]вспомогат'!D25</f>
        <v>12567650</v>
      </c>
      <c r="E27" s="32">
        <f>'[5]вспомогат'!G25</f>
        <v>83065428.01</v>
      </c>
      <c r="F27" s="37">
        <f>'[5]вспомогат'!H25</f>
        <v>1214161.600000009</v>
      </c>
      <c r="G27" s="38">
        <f>'[5]вспомогат'!I25</f>
        <v>9.661007427800813</v>
      </c>
      <c r="H27" s="34">
        <f>'[5]вспомогат'!J25</f>
        <v>-11353488.399999991</v>
      </c>
      <c r="I27" s="35">
        <f>'[5]вспомогат'!K25</f>
        <v>93.83500687099387</v>
      </c>
      <c r="J27" s="36">
        <f>'[5]вспомогат'!L25</f>
        <v>-5457427.989999995</v>
      </c>
    </row>
    <row r="28" spans="1:10" ht="12.75">
      <c r="A28" s="31" t="s">
        <v>30</v>
      </c>
      <c r="B28" s="32">
        <f>'[5]вспомогат'!B26</f>
        <v>7375105</v>
      </c>
      <c r="C28" s="32">
        <f>'[5]вспомогат'!C26</f>
        <v>5160516</v>
      </c>
      <c r="D28" s="37">
        <f>'[5]вспомогат'!D26</f>
        <v>547136</v>
      </c>
      <c r="E28" s="32">
        <f>'[5]вспомогат'!G26</f>
        <v>5108220.2</v>
      </c>
      <c r="F28" s="37">
        <f>'[5]вспомогат'!H26</f>
        <v>133733.7999999998</v>
      </c>
      <c r="G28" s="38">
        <f>'[5]вспомогат'!I26</f>
        <v>24.44251520645686</v>
      </c>
      <c r="H28" s="34">
        <f>'[5]вспомогат'!J26</f>
        <v>-413402.2000000002</v>
      </c>
      <c r="I28" s="35">
        <f>'[5]вспомогат'!K26</f>
        <v>98.98661684219175</v>
      </c>
      <c r="J28" s="36">
        <f>'[5]вспомогат'!L26</f>
        <v>-52295.799999999814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47157464</v>
      </c>
      <c r="D29" s="37">
        <f>'[5]вспомогат'!D27</f>
        <v>5020262</v>
      </c>
      <c r="E29" s="32">
        <f>'[5]вспомогат'!G27</f>
        <v>43557597.53</v>
      </c>
      <c r="F29" s="37">
        <f>'[5]вспомогат'!H27</f>
        <v>139239.34000000358</v>
      </c>
      <c r="G29" s="38">
        <f>'[5]вспомогат'!I27</f>
        <v>2.773547277014697</v>
      </c>
      <c r="H29" s="34">
        <f>'[5]вспомогат'!J27</f>
        <v>-4881022.659999996</v>
      </c>
      <c r="I29" s="35">
        <f>'[5]вспомогат'!K27</f>
        <v>92.36628485789652</v>
      </c>
      <c r="J29" s="36">
        <f>'[5]вспомогат'!L27</f>
        <v>-3599866.469999999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104700</v>
      </c>
      <c r="D30" s="37">
        <f>'[5]вспомогат'!D28</f>
        <v>4250</v>
      </c>
      <c r="E30" s="32">
        <f>'[5]вспомогат'!G28</f>
        <v>102746.5</v>
      </c>
      <c r="F30" s="37">
        <f>'[5]вспомогат'!H28</f>
        <v>0</v>
      </c>
      <c r="G30" s="38">
        <f>'[5]вспомогат'!I28</f>
        <v>0</v>
      </c>
      <c r="H30" s="34">
        <f>'[5]вспомогат'!J28</f>
        <v>-4250</v>
      </c>
      <c r="I30" s="35">
        <f>'[5]вспомогат'!K28</f>
        <v>98.1341929321872</v>
      </c>
      <c r="J30" s="36">
        <f>'[5]вспомогат'!L28</f>
        <v>-1953.5</v>
      </c>
    </row>
    <row r="31" spans="1:10" ht="12.75">
      <c r="A31" s="31" t="s">
        <v>33</v>
      </c>
      <c r="B31" s="32">
        <f>'[5]вспомогат'!B29</f>
        <v>204778596</v>
      </c>
      <c r="C31" s="32">
        <f>'[5]вспомогат'!C29</f>
        <v>152863207</v>
      </c>
      <c r="D31" s="37">
        <f>'[5]вспомогат'!D29</f>
        <v>17245643</v>
      </c>
      <c r="E31" s="32">
        <f>'[5]вспомогат'!G29</f>
        <v>146070633.79</v>
      </c>
      <c r="F31" s="37">
        <f>'[5]вспомогат'!H29</f>
        <v>805169.1099999845</v>
      </c>
      <c r="G31" s="38">
        <f>'[5]вспомогат'!I29</f>
        <v>4.668826265277465</v>
      </c>
      <c r="H31" s="34">
        <f>'[5]вспомогат'!J29</f>
        <v>-16440473.890000015</v>
      </c>
      <c r="I31" s="35">
        <f>'[5]вспомогат'!K29</f>
        <v>95.55643680169551</v>
      </c>
      <c r="J31" s="36">
        <f>'[5]вспомогат'!L29</f>
        <v>-6792573.210000008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20899277</v>
      </c>
      <c r="D32" s="37">
        <f>'[5]вспомогат'!D30</f>
        <v>1580398</v>
      </c>
      <c r="E32" s="32">
        <f>'[5]вспомогат'!G30</f>
        <v>20092798.08</v>
      </c>
      <c r="F32" s="37">
        <f>'[5]вспомогат'!H30</f>
        <v>314540.91999999806</v>
      </c>
      <c r="G32" s="38">
        <f>'[5]вспомогат'!I30</f>
        <v>19.902639714805893</v>
      </c>
      <c r="H32" s="34">
        <f>'[5]вспомогат'!J30</f>
        <v>-1265857.080000002</v>
      </c>
      <c r="I32" s="35">
        <f>'[5]вспомогат'!K30</f>
        <v>96.1411156950549</v>
      </c>
      <c r="J32" s="36">
        <f>'[5]вспомогат'!L30</f>
        <v>-806478.9200000018</v>
      </c>
    </row>
    <row r="33" spans="1:10" ht="12.75">
      <c r="A33" s="31" t="s">
        <v>35</v>
      </c>
      <c r="B33" s="32">
        <f>'[5]вспомогат'!B31</f>
        <v>40297109</v>
      </c>
      <c r="C33" s="32">
        <f>'[5]вспомогат'!C31</f>
        <v>27123280</v>
      </c>
      <c r="D33" s="37">
        <f>'[5]вспомогат'!D31</f>
        <v>3733736</v>
      </c>
      <c r="E33" s="32">
        <f>'[5]вспомогат'!G31</f>
        <v>26058168.25</v>
      </c>
      <c r="F33" s="37">
        <f>'[5]вспомогат'!H31</f>
        <v>495949.7199999988</v>
      </c>
      <c r="G33" s="38">
        <f>'[5]вспомогат'!I31</f>
        <v>13.282934840599303</v>
      </c>
      <c r="H33" s="34">
        <f>'[5]вспомогат'!J31</f>
        <v>-3237786.280000001</v>
      </c>
      <c r="I33" s="35">
        <f>'[5]вспомогат'!K31</f>
        <v>96.07307173026271</v>
      </c>
      <c r="J33" s="36">
        <f>'[5]вспомогат'!L31</f>
        <v>-1065111.75</v>
      </c>
    </row>
    <row r="34" spans="1:10" ht="12.75">
      <c r="A34" s="31" t="s">
        <v>36</v>
      </c>
      <c r="B34" s="32">
        <f>'[5]вспомогат'!B32</f>
        <v>40547165</v>
      </c>
      <c r="C34" s="32">
        <f>'[5]вспомогат'!C32</f>
        <v>31262248</v>
      </c>
      <c r="D34" s="37">
        <f>'[5]вспомогат'!D32</f>
        <v>3547037</v>
      </c>
      <c r="E34" s="32">
        <f>'[5]вспомогат'!G32</f>
        <v>31009350.19</v>
      </c>
      <c r="F34" s="37">
        <f>'[5]вспомогат'!H32</f>
        <v>125296.03000000119</v>
      </c>
      <c r="G34" s="38">
        <f>'[5]вспомогат'!I32</f>
        <v>3.532413955648086</v>
      </c>
      <c r="H34" s="34">
        <f>'[5]вспомогат'!J32</f>
        <v>-3421740.969999999</v>
      </c>
      <c r="I34" s="35">
        <f>'[5]вспомогат'!K32</f>
        <v>99.19104406695259</v>
      </c>
      <c r="J34" s="36">
        <f>'[5]вспомогат'!L32</f>
        <v>-252897.80999999866</v>
      </c>
    </row>
    <row r="35" spans="1:10" ht="12.75">
      <c r="A35" s="31" t="s">
        <v>37</v>
      </c>
      <c r="B35" s="32">
        <f>'[5]вспомогат'!B33</f>
        <v>78044719</v>
      </c>
      <c r="C35" s="32">
        <f>'[5]вспомогат'!C33</f>
        <v>56472312</v>
      </c>
      <c r="D35" s="37">
        <f>'[5]вспомогат'!D33</f>
        <v>8208709</v>
      </c>
      <c r="E35" s="32">
        <f>'[5]вспомогат'!G33</f>
        <v>54907362.33</v>
      </c>
      <c r="F35" s="37">
        <f>'[5]вспомогат'!H33</f>
        <v>593012.9399999976</v>
      </c>
      <c r="G35" s="38">
        <f>'[5]вспомогат'!I33</f>
        <v>7.224192500915766</v>
      </c>
      <c r="H35" s="34">
        <f>'[5]вспомогат'!J33</f>
        <v>-7615696.060000002</v>
      </c>
      <c r="I35" s="35">
        <f>'[5]вспомогат'!K33</f>
        <v>97.22881954965824</v>
      </c>
      <c r="J35" s="36">
        <f>'[5]вспомогат'!L33</f>
        <v>-1564949.6700000018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277100</v>
      </c>
      <c r="D36" s="37">
        <f>'[5]вспомогат'!D34</f>
        <v>31600</v>
      </c>
      <c r="E36" s="32">
        <f>'[5]вспомогат'!G34</f>
        <v>185523.47</v>
      </c>
      <c r="F36" s="37">
        <f>'[5]вспомогат'!H34</f>
        <v>7868.610000000015</v>
      </c>
      <c r="G36" s="38">
        <f>'[5]вспомогат'!I34</f>
        <v>24.900664556962074</v>
      </c>
      <c r="H36" s="34">
        <f>'[5]вспомогат'!J34</f>
        <v>-23731.389999999985</v>
      </c>
      <c r="I36" s="35">
        <f>'[5]вспомогат'!K34</f>
        <v>66.95181162035367</v>
      </c>
      <c r="J36" s="36">
        <f>'[5]вспомогат'!L34</f>
        <v>-91576.53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6029436</v>
      </c>
      <c r="D37" s="37">
        <f>'[5]вспомогат'!D35</f>
        <v>717250</v>
      </c>
      <c r="E37" s="32">
        <f>'[5]вспомогат'!G35</f>
        <v>5295156.72</v>
      </c>
      <c r="F37" s="37">
        <f>'[5]вспомогат'!H35</f>
        <v>41687.200000000186</v>
      </c>
      <c r="G37" s="38">
        <f>'[5]вспомогат'!I35</f>
        <v>5.812087835482773</v>
      </c>
      <c r="H37" s="34">
        <f>'[5]вспомогат'!J35</f>
        <v>-675562.7999999998</v>
      </c>
      <c r="I37" s="35">
        <f>'[5]вспомогат'!K35</f>
        <v>87.82175845302943</v>
      </c>
      <c r="J37" s="36">
        <f>'[5]вспомогат'!L35</f>
        <v>-734279.2800000003</v>
      </c>
    </row>
    <row r="38" spans="1:10" ht="18.75" customHeight="1">
      <c r="A38" s="50" t="s">
        <v>40</v>
      </c>
      <c r="B38" s="40">
        <f>SUM(B18:B37)</f>
        <v>1222528480</v>
      </c>
      <c r="C38" s="40">
        <f>SUM(C18:C37)</f>
        <v>882484889</v>
      </c>
      <c r="D38" s="40">
        <f>SUM(D18:D37)</f>
        <v>116267050</v>
      </c>
      <c r="E38" s="40">
        <f>SUM(E18:E37)</f>
        <v>855626611.7200001</v>
      </c>
      <c r="F38" s="40">
        <f>SUM(F18:F37)</f>
        <v>6822716.099999984</v>
      </c>
      <c r="G38" s="41">
        <f>F38/D38*100</f>
        <v>5.868142435883583</v>
      </c>
      <c r="H38" s="40">
        <f>SUM(H18:H37)</f>
        <v>-109444333.9</v>
      </c>
      <c r="I38" s="42">
        <f>E38/C38*100</f>
        <v>96.9565170333472</v>
      </c>
      <c r="J38" s="40">
        <f>SUM(J18:J37)</f>
        <v>-26858277.280000024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12881031</v>
      </c>
      <c r="D39" s="37">
        <f>'[5]вспомогат'!D36</f>
        <v>2401600</v>
      </c>
      <c r="E39" s="32">
        <f>'[5]вспомогат'!G36</f>
        <v>12256797.56</v>
      </c>
      <c r="F39" s="37">
        <f>'[5]вспомогат'!H36</f>
        <v>193883.00999999978</v>
      </c>
      <c r="G39" s="38">
        <f>'[5]вспомогат'!I36</f>
        <v>8.073076698867412</v>
      </c>
      <c r="H39" s="34">
        <f>'[5]вспомогат'!J36</f>
        <v>-2207716.99</v>
      </c>
      <c r="I39" s="35">
        <f>'[5]вспомогат'!K36</f>
        <v>95.1538549980976</v>
      </c>
      <c r="J39" s="36">
        <f>'[5]вспомогат'!L36</f>
        <v>-624233.4399999995</v>
      </c>
    </row>
    <row r="40" spans="1:10" ht="12.75" customHeight="1">
      <c r="A40" s="51" t="s">
        <v>42</v>
      </c>
      <c r="B40" s="32">
        <f>'[5]вспомогат'!B37</f>
        <v>47836800</v>
      </c>
      <c r="C40" s="32">
        <f>'[5]вспомогат'!C37</f>
        <v>34505240</v>
      </c>
      <c r="D40" s="37">
        <f>'[5]вспомогат'!D37</f>
        <v>4738614</v>
      </c>
      <c r="E40" s="32">
        <f>'[5]вспомогат'!G37</f>
        <v>31785798.01</v>
      </c>
      <c r="F40" s="37">
        <f>'[5]вспомогат'!H37</f>
        <v>239755.65000000224</v>
      </c>
      <c r="G40" s="38">
        <f>'[5]вспомогат'!I37</f>
        <v>5.059615533149614</v>
      </c>
      <c r="H40" s="34">
        <f>'[5]вспомогат'!J37</f>
        <v>-4498858.349999998</v>
      </c>
      <c r="I40" s="35">
        <f>'[5]вспомогат'!K37</f>
        <v>92.11875648452235</v>
      </c>
      <c r="J40" s="36">
        <f>'[5]вспомогат'!L37</f>
        <v>-2719441.9899999984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17112509</v>
      </c>
      <c r="D41" s="37">
        <f>'[5]вспомогат'!D38</f>
        <v>2432644</v>
      </c>
      <c r="E41" s="32">
        <f>'[5]вспомогат'!G38</f>
        <v>16629705.91</v>
      </c>
      <c r="F41" s="37">
        <f>'[5]вспомогат'!H38</f>
        <v>113267.8200000003</v>
      </c>
      <c r="G41" s="38">
        <f>'[5]вспомогат'!I38</f>
        <v>4.656160950800869</v>
      </c>
      <c r="H41" s="34">
        <f>'[5]вспомогат'!J38</f>
        <v>-2319376.1799999997</v>
      </c>
      <c r="I41" s="35">
        <f>'[5]вспомогат'!K38</f>
        <v>97.17865398931274</v>
      </c>
      <c r="J41" s="36">
        <f>'[5]вспомогат'!L38</f>
        <v>-482803.08999999985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13016504</v>
      </c>
      <c r="D42" s="37">
        <f>'[5]вспомогат'!D39</f>
        <v>2350590</v>
      </c>
      <c r="E42" s="32">
        <f>'[5]вспомогат'!G39</f>
        <v>11502148.6</v>
      </c>
      <c r="F42" s="37">
        <f>'[5]вспомогат'!H39</f>
        <v>59829.88999999873</v>
      </c>
      <c r="G42" s="38">
        <f>'[5]вспомогат'!I39</f>
        <v>2.545313729744393</v>
      </c>
      <c r="H42" s="34">
        <f>'[5]вспомогат'!J39</f>
        <v>-2290760.1100000013</v>
      </c>
      <c r="I42" s="35">
        <f>'[5]вспомогат'!K39</f>
        <v>88.36588226761964</v>
      </c>
      <c r="J42" s="36">
        <f>'[5]вспомогат'!L39</f>
        <v>-1514355.4000000004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12515730</v>
      </c>
      <c r="D43" s="37">
        <f>'[5]вспомогат'!D40</f>
        <v>1618790</v>
      </c>
      <c r="E43" s="32">
        <f>'[5]вспомогат'!G40</f>
        <v>10824602.74</v>
      </c>
      <c r="F43" s="37">
        <f>'[5]вспомогат'!H40</f>
        <v>53071.800000000745</v>
      </c>
      <c r="G43" s="38">
        <f>'[5]вспомогат'!I40</f>
        <v>3.2784857825907467</v>
      </c>
      <c r="H43" s="34">
        <f>'[5]вспомогат'!J40</f>
        <v>-1565718.1999999993</v>
      </c>
      <c r="I43" s="35">
        <f>'[5]вспомогат'!K40</f>
        <v>86.4879854391234</v>
      </c>
      <c r="J43" s="36">
        <f>'[5]вспомогат'!L40</f>
        <v>-1691127.2599999998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15602787</v>
      </c>
      <c r="D44" s="37">
        <f>'[5]вспомогат'!D41</f>
        <v>2662394</v>
      </c>
      <c r="E44" s="32">
        <f>'[5]вспомогат'!G41</f>
        <v>14073051.48</v>
      </c>
      <c r="F44" s="37">
        <f>'[5]вспомогат'!H41</f>
        <v>4518.970000000671</v>
      </c>
      <c r="G44" s="38">
        <f>'[5]вспомогат'!I41</f>
        <v>0.16973333022838355</v>
      </c>
      <c r="H44" s="34">
        <f>'[5]вспомогат'!J41</f>
        <v>-2657875.0299999993</v>
      </c>
      <c r="I44" s="35">
        <f>'[5]вспомогат'!K41</f>
        <v>90.19575464306473</v>
      </c>
      <c r="J44" s="36">
        <f>'[5]вспомогат'!L41</f>
        <v>-1529735.5199999996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24620085</v>
      </c>
      <c r="D45" s="37">
        <f>'[5]вспомогат'!D42</f>
        <v>3284584</v>
      </c>
      <c r="E45" s="32">
        <f>'[5]вспомогат'!G42</f>
        <v>21602581.4</v>
      </c>
      <c r="F45" s="37">
        <f>'[5]вспомогат'!H42</f>
        <v>379150.7899999991</v>
      </c>
      <c r="G45" s="38">
        <f>'[5]вспомогат'!I42</f>
        <v>11.543342779481332</v>
      </c>
      <c r="H45" s="34">
        <f>'[5]вспомогат'!J42</f>
        <v>-2905433.210000001</v>
      </c>
      <c r="I45" s="35">
        <f>'[5]вспомогат'!K42</f>
        <v>87.74373199767588</v>
      </c>
      <c r="J45" s="36">
        <f>'[5]вспомогат'!L42</f>
        <v>-3017503.6000000015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42816541</v>
      </c>
      <c r="D46" s="37">
        <f>'[5]вспомогат'!D43</f>
        <v>7555940</v>
      </c>
      <c r="E46" s="32">
        <f>'[5]вспомогат'!G43</f>
        <v>41188797.27</v>
      </c>
      <c r="F46" s="37">
        <f>'[5]вспомогат'!H43</f>
        <v>476861.08000000566</v>
      </c>
      <c r="G46" s="38">
        <f>'[5]вспомогат'!I43</f>
        <v>6.311075524686613</v>
      </c>
      <c r="H46" s="34">
        <f>'[5]вспомогат'!J43</f>
        <v>-7079078.919999994</v>
      </c>
      <c r="I46" s="35">
        <f>'[5]вспомогат'!K43</f>
        <v>96.19832968291391</v>
      </c>
      <c r="J46" s="36">
        <f>'[5]вспомогат'!L43</f>
        <v>-1627743.7299999967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22662274</v>
      </c>
      <c r="D47" s="37">
        <f>'[5]вспомогат'!D44</f>
        <v>4172000</v>
      </c>
      <c r="E47" s="32">
        <f>'[5]вспомогат'!G44</f>
        <v>18568297.92</v>
      </c>
      <c r="F47" s="37">
        <f>'[5]вспомогат'!H44</f>
        <v>122344.3900000006</v>
      </c>
      <c r="G47" s="38">
        <f>'[5]вспомогат'!I44</f>
        <v>2.9325117449664573</v>
      </c>
      <c r="H47" s="34">
        <f>'[5]вспомогат'!J44</f>
        <v>-4049655.6099999994</v>
      </c>
      <c r="I47" s="35">
        <f>'[5]вспомогат'!K44</f>
        <v>81.93483990176803</v>
      </c>
      <c r="J47" s="36">
        <f>'[5]вспомогат'!L44</f>
        <v>-4093976.079999998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20487048</v>
      </c>
      <c r="D48" s="37">
        <f>'[5]вспомогат'!D45</f>
        <v>2187372</v>
      </c>
      <c r="E48" s="32">
        <f>'[5]вспомогат'!G45</f>
        <v>19510713.03</v>
      </c>
      <c r="F48" s="37">
        <f>'[5]вспомогат'!H45</f>
        <v>111544.19000000134</v>
      </c>
      <c r="G48" s="38">
        <f>'[5]вспомогат'!I45</f>
        <v>5.099461362767803</v>
      </c>
      <c r="H48" s="34">
        <f>'[5]вспомогат'!J45</f>
        <v>-2075827.8099999987</v>
      </c>
      <c r="I48" s="35">
        <f>'[5]вспомогат'!K45</f>
        <v>95.23437944793218</v>
      </c>
      <c r="J48" s="36">
        <f>'[5]вспомогат'!L45</f>
        <v>-976334.9699999988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8557404</v>
      </c>
      <c r="D49" s="37">
        <f>'[5]вспомогат'!D46</f>
        <v>1073580</v>
      </c>
      <c r="E49" s="32">
        <f>'[5]вспомогат'!G46</f>
        <v>7526842.37</v>
      </c>
      <c r="F49" s="37">
        <f>'[5]вспомогат'!H46</f>
        <v>35021.75999999978</v>
      </c>
      <c r="G49" s="38">
        <f>'[5]вспомогат'!I46</f>
        <v>3.262147208405501</v>
      </c>
      <c r="H49" s="34">
        <f>'[5]вспомогат'!J46</f>
        <v>-1038558.2400000002</v>
      </c>
      <c r="I49" s="35">
        <f>'[5]вспомогат'!K46</f>
        <v>87.95707635165992</v>
      </c>
      <c r="J49" s="36">
        <f>'[5]вспомогат'!L46</f>
        <v>-1030561.6299999999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7395628</v>
      </c>
      <c r="D50" s="37">
        <f>'[5]вспомогат'!D47</f>
        <v>1421527</v>
      </c>
      <c r="E50" s="32">
        <f>'[5]вспомогат'!G47</f>
        <v>6409981.73</v>
      </c>
      <c r="F50" s="37">
        <f>'[5]вспомогат'!H47</f>
        <v>74879.65000000037</v>
      </c>
      <c r="G50" s="38">
        <f>'[5]вспомогат'!I47</f>
        <v>5.267550317370009</v>
      </c>
      <c r="H50" s="34">
        <f>'[5]вспомогат'!J47</f>
        <v>-1346647.3499999996</v>
      </c>
      <c r="I50" s="35">
        <f>'[5]вспомогат'!K47</f>
        <v>86.67258182807464</v>
      </c>
      <c r="J50" s="36">
        <f>'[5]вспомогат'!L47</f>
        <v>-985646.2699999996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11892345</v>
      </c>
      <c r="D51" s="37">
        <f>'[5]вспомогат'!D48</f>
        <v>3061828</v>
      </c>
      <c r="E51" s="32">
        <f>'[5]вспомогат'!G48</f>
        <v>9037918.65</v>
      </c>
      <c r="F51" s="37">
        <f>'[5]вспомогат'!H48</f>
        <v>8137.390000000596</v>
      </c>
      <c r="G51" s="38">
        <f>'[5]вспомогат'!I48</f>
        <v>0.26576901119202634</v>
      </c>
      <c r="H51" s="34">
        <f>'[5]вспомогат'!J48</f>
        <v>-3053690.6099999994</v>
      </c>
      <c r="I51" s="35">
        <f>'[5]вспомогат'!K48</f>
        <v>75.99778386853056</v>
      </c>
      <c r="J51" s="36">
        <f>'[5]вспомогат'!L48</f>
        <v>-2854426.3499999996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19234378</v>
      </c>
      <c r="D52" s="37">
        <f>'[5]вспомогат'!D49</f>
        <v>3388385</v>
      </c>
      <c r="E52" s="32">
        <f>'[5]вспомогат'!G49</f>
        <v>15835879.8</v>
      </c>
      <c r="F52" s="37">
        <f>'[5]вспомогат'!H49</f>
        <v>227168.15000000037</v>
      </c>
      <c r="G52" s="38">
        <f>'[5]вспомогат'!I49</f>
        <v>6.704319314363638</v>
      </c>
      <c r="H52" s="34">
        <f>'[5]вспомогат'!J49</f>
        <v>-3161216.8499999996</v>
      </c>
      <c r="I52" s="35">
        <f>'[5]вспомогат'!K49</f>
        <v>82.3311250304013</v>
      </c>
      <c r="J52" s="36">
        <f>'[5]вспомогат'!L49</f>
        <v>-3398498.1999999993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7433817</v>
      </c>
      <c r="D53" s="37">
        <f>'[5]вспомогат'!D50</f>
        <v>2579817</v>
      </c>
      <c r="E53" s="32">
        <f>'[5]вспомогат'!G50</f>
        <v>7333244.69</v>
      </c>
      <c r="F53" s="37">
        <f>'[5]вспомогат'!H50</f>
        <v>60352.860000000335</v>
      </c>
      <c r="G53" s="38">
        <f>'[5]вспомогат'!I50</f>
        <v>2.339424075428619</v>
      </c>
      <c r="H53" s="34">
        <f>'[5]вспомогат'!J50</f>
        <v>-2519464.1399999997</v>
      </c>
      <c r="I53" s="35">
        <f>'[5]вспомогат'!K50</f>
        <v>98.64709731218835</v>
      </c>
      <c r="J53" s="36">
        <f>'[5]вспомогат'!L50</f>
        <v>-100572.30999999959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6103204</v>
      </c>
      <c r="D54" s="37">
        <f>'[5]вспомогат'!D51</f>
        <v>606650</v>
      </c>
      <c r="E54" s="32">
        <f>'[5]вспомогат'!G51</f>
        <v>6275777.24</v>
      </c>
      <c r="F54" s="37">
        <f>'[5]вспомогат'!H51</f>
        <v>37933.24000000022</v>
      </c>
      <c r="G54" s="38">
        <f>'[5]вспомогат'!I51</f>
        <v>6.2529036511992455</v>
      </c>
      <c r="H54" s="34">
        <f>'[5]вспомогат'!J51</f>
        <v>-568716.7599999998</v>
      </c>
      <c r="I54" s="35">
        <f>'[5]вспомогат'!K51</f>
        <v>102.82758433111528</v>
      </c>
      <c r="J54" s="36">
        <f>'[5]вспомогат'!L51</f>
        <v>172573.24000000022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45477513</v>
      </c>
      <c r="D55" s="37">
        <f>'[5]вспомогат'!D52</f>
        <v>6685693</v>
      </c>
      <c r="E55" s="32">
        <f>'[5]вспомогат'!G52</f>
        <v>45813215.55</v>
      </c>
      <c r="F55" s="37">
        <f>'[5]вспомогат'!H52</f>
        <v>3684027.299999997</v>
      </c>
      <c r="G55" s="38">
        <f>'[5]вспомогат'!I52</f>
        <v>55.10314787113314</v>
      </c>
      <c r="H55" s="34">
        <f>'[5]вспомогат'!J52</f>
        <v>-3001665.700000003</v>
      </c>
      <c r="I55" s="35">
        <f>'[5]вспомогат'!K52</f>
        <v>100.73817262170866</v>
      </c>
      <c r="J55" s="36">
        <f>'[5]вспомогат'!L52</f>
        <v>335702.549999997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60703624</v>
      </c>
      <c r="D56" s="37">
        <f>'[5]вспомогат'!D53</f>
        <v>9659245</v>
      </c>
      <c r="E56" s="32">
        <f>'[5]вспомогат'!G53</f>
        <v>54649483.29</v>
      </c>
      <c r="F56" s="37">
        <f>'[5]вспомогат'!H53</f>
        <v>477833.1599999964</v>
      </c>
      <c r="G56" s="38">
        <f>'[5]вспомогат'!I53</f>
        <v>4.94689968004742</v>
      </c>
      <c r="H56" s="34">
        <f>'[5]вспомогат'!J53</f>
        <v>-9181411.840000004</v>
      </c>
      <c r="I56" s="35">
        <f>'[5]вспомогат'!K53</f>
        <v>90.02672277029127</v>
      </c>
      <c r="J56" s="36">
        <f>'[5]вспомогат'!L53</f>
        <v>-6054140.710000001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28572330</v>
      </c>
      <c r="D57" s="37">
        <f>'[5]вспомогат'!D54</f>
        <v>2651530</v>
      </c>
      <c r="E57" s="32">
        <f>'[5]вспомогат'!G54</f>
        <v>21902348.82</v>
      </c>
      <c r="F57" s="37">
        <f>'[5]вспомогат'!H54</f>
        <v>226890.3599999994</v>
      </c>
      <c r="G57" s="38">
        <f>'[5]вспомогат'!I54</f>
        <v>8.556959943881434</v>
      </c>
      <c r="H57" s="34">
        <f>'[5]вспомогат'!J54</f>
        <v>-2424639.6400000006</v>
      </c>
      <c r="I57" s="35">
        <f>'[5]вспомогат'!K54</f>
        <v>76.65580237943493</v>
      </c>
      <c r="J57" s="36">
        <f>'[5]вспомогат'!L54</f>
        <v>-6669981.18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42531450</v>
      </c>
      <c r="D58" s="37">
        <f>'[5]вспомогат'!D55</f>
        <v>4519950</v>
      </c>
      <c r="E58" s="32">
        <f>'[5]вспомогат'!G55</f>
        <v>44837171.58</v>
      </c>
      <c r="F58" s="37">
        <f>'[5]вспомогат'!H55</f>
        <v>433370.62999999523</v>
      </c>
      <c r="G58" s="38">
        <f>'[5]вспомогат'!I55</f>
        <v>9.587951857874428</v>
      </c>
      <c r="H58" s="34">
        <f>'[5]вспомогат'!J55</f>
        <v>-4086579.370000005</v>
      </c>
      <c r="I58" s="35">
        <f>'[5]вспомогат'!K55</f>
        <v>105.42121554755364</v>
      </c>
      <c r="J58" s="36">
        <f>'[5]вспомогат'!L55</f>
        <v>2305721.579999998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61971150</v>
      </c>
      <c r="D59" s="37">
        <f>'[5]вспомогат'!D56</f>
        <v>8113350</v>
      </c>
      <c r="E59" s="32">
        <f>'[5]вспомогат'!G56</f>
        <v>51534259.65</v>
      </c>
      <c r="F59" s="37">
        <f>'[5]вспомогат'!H56</f>
        <v>145063.72999999672</v>
      </c>
      <c r="G59" s="38">
        <f>'[5]вспомогат'!I56</f>
        <v>1.7879634183166844</v>
      </c>
      <c r="H59" s="34">
        <f>'[5]вспомогат'!J56</f>
        <v>-7968286.270000003</v>
      </c>
      <c r="I59" s="35">
        <f>'[5]вспомогат'!K56</f>
        <v>83.15846914249614</v>
      </c>
      <c r="J59" s="36">
        <f>'[5]вспомогат'!L56</f>
        <v>-10436890.350000001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9822671</v>
      </c>
      <c r="D60" s="37">
        <f>'[5]вспомогат'!D57</f>
        <v>1558990</v>
      </c>
      <c r="E60" s="32">
        <f>'[5]вспомогат'!G57</f>
        <v>9623051.1</v>
      </c>
      <c r="F60" s="37">
        <f>'[5]вспомогат'!H57</f>
        <v>242749.9699999988</v>
      </c>
      <c r="G60" s="38">
        <f>'[5]вспомогат'!I57</f>
        <v>15.570976722108467</v>
      </c>
      <c r="H60" s="34">
        <f>'[5]вспомогат'!J57</f>
        <v>-1316240.0300000012</v>
      </c>
      <c r="I60" s="35">
        <f>'[5]вспомогат'!K57</f>
        <v>97.96776355433262</v>
      </c>
      <c r="J60" s="36">
        <f>'[5]вспомогат'!L57</f>
        <v>-199619.90000000037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47407001</v>
      </c>
      <c r="D61" s="37">
        <f>'[5]вспомогат'!D58</f>
        <v>6430560</v>
      </c>
      <c r="E61" s="32">
        <f>'[5]вспомогат'!G58</f>
        <v>41474414.97</v>
      </c>
      <c r="F61" s="37">
        <f>'[5]вспомогат'!H58</f>
        <v>380523.5799999982</v>
      </c>
      <c r="G61" s="38">
        <f>'[5]вспомогат'!I58</f>
        <v>5.917425232017091</v>
      </c>
      <c r="H61" s="34">
        <f>'[5]вспомогат'!J58</f>
        <v>-6050036.420000002</v>
      </c>
      <c r="I61" s="35">
        <f>'[5]вспомогат'!K58</f>
        <v>87.48584406341165</v>
      </c>
      <c r="J61" s="36">
        <f>'[5]вспомогат'!L58</f>
        <v>-5932586.030000001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13431975</v>
      </c>
      <c r="D62" s="37">
        <f>'[5]вспомогат'!D59</f>
        <v>1366813</v>
      </c>
      <c r="E62" s="32">
        <f>'[5]вспомогат'!G59</f>
        <v>14735086.67</v>
      </c>
      <c r="F62" s="37">
        <f>'[5]вспомогат'!H59</f>
        <v>72158.09999999963</v>
      </c>
      <c r="G62" s="38">
        <f>'[5]вспомогат'!I59</f>
        <v>5.279295704679399</v>
      </c>
      <c r="H62" s="34">
        <f>'[5]вспомогат'!J59</f>
        <v>-1294654.9000000004</v>
      </c>
      <c r="I62" s="35">
        <f>'[5]вспомогат'!K59</f>
        <v>109.70156414079091</v>
      </c>
      <c r="J62" s="36">
        <f>'[5]вспомогат'!L59</f>
        <v>1303111.67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10686349</v>
      </c>
      <c r="D63" s="37">
        <f>'[5]вспомогат'!D60</f>
        <v>1663273</v>
      </c>
      <c r="E63" s="32">
        <f>'[5]вспомогат'!G60</f>
        <v>8406018.21</v>
      </c>
      <c r="F63" s="37">
        <f>'[5]вспомогат'!H60</f>
        <v>19937.360000001267</v>
      </c>
      <c r="G63" s="38">
        <f>'[5]вспомогат'!I60</f>
        <v>1.1986823570154308</v>
      </c>
      <c r="H63" s="34">
        <f>'[5]вспомогат'!J60</f>
        <v>-1643335.6399999987</v>
      </c>
      <c r="I63" s="35">
        <f>'[5]вспомогат'!K60</f>
        <v>78.66127346205894</v>
      </c>
      <c r="J63" s="36">
        <f>'[5]вспомогат'!L60</f>
        <v>-2280330.789999999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8251325</v>
      </c>
      <c r="D64" s="37">
        <f>'[5]вспомогат'!D61</f>
        <v>390545</v>
      </c>
      <c r="E64" s="32">
        <f>'[5]вспомогат'!G61</f>
        <v>8755380.64</v>
      </c>
      <c r="F64" s="37">
        <f>'[5]вспомогат'!H61</f>
        <v>52168.770000001416</v>
      </c>
      <c r="G64" s="38">
        <f>'[5]вспомогат'!I61</f>
        <v>13.357940826281583</v>
      </c>
      <c r="H64" s="34">
        <f>'[5]вспомогат'!J61</f>
        <v>-338376.2299999986</v>
      </c>
      <c r="I64" s="35">
        <f>'[5]вспомогат'!K61</f>
        <v>106.10878422556378</v>
      </c>
      <c r="J64" s="36">
        <f>'[5]вспомогат'!L61</f>
        <v>504055.6400000006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9842580</v>
      </c>
      <c r="D65" s="37">
        <f>'[5]вспомогат'!D62</f>
        <v>1117500</v>
      </c>
      <c r="E65" s="32">
        <f>'[5]вспомогат'!G62</f>
        <v>8978058.34</v>
      </c>
      <c r="F65" s="37">
        <f>'[5]вспомогат'!H62</f>
        <v>78393.73000000045</v>
      </c>
      <c r="G65" s="38">
        <f>'[5]вспомогат'!I62</f>
        <v>7.015098881431807</v>
      </c>
      <c r="H65" s="34">
        <f>'[5]вспомогат'!J62</f>
        <v>-1039106.2699999996</v>
      </c>
      <c r="I65" s="35">
        <f>'[5]вспомогат'!K62</f>
        <v>91.21651375960369</v>
      </c>
      <c r="J65" s="36">
        <f>'[5]вспомогат'!L62</f>
        <v>-864521.6600000001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5248385</v>
      </c>
      <c r="D66" s="37">
        <f>'[5]вспомогат'!D63</f>
        <v>632789</v>
      </c>
      <c r="E66" s="32">
        <f>'[5]вспомогат'!G63</f>
        <v>5067299.6</v>
      </c>
      <c r="F66" s="37">
        <f>'[5]вспомогат'!H63</f>
        <v>44585.699999999255</v>
      </c>
      <c r="G66" s="38">
        <f>'[5]вспомогат'!I63</f>
        <v>7.045903136748468</v>
      </c>
      <c r="H66" s="34">
        <f>'[5]вспомогат'!J63</f>
        <v>-588203.3000000007</v>
      </c>
      <c r="I66" s="35">
        <f>'[5]вспомогат'!K63</f>
        <v>96.54969290553188</v>
      </c>
      <c r="J66" s="36">
        <f>'[5]вспомогат'!L63</f>
        <v>-181085.40000000037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10713960</v>
      </c>
      <c r="D67" s="37">
        <f>'[5]вспомогат'!D64</f>
        <v>1557310</v>
      </c>
      <c r="E67" s="32">
        <f>'[5]вспомогат'!G64</f>
        <v>10289032.9</v>
      </c>
      <c r="F67" s="37">
        <f>'[5]вспомогат'!H64</f>
        <v>129834.66999999993</v>
      </c>
      <c r="G67" s="38">
        <f>'[5]вспомогат'!I64</f>
        <v>8.337111429323636</v>
      </c>
      <c r="H67" s="34">
        <f>'[5]вспомогат'!J64</f>
        <v>-1427475.33</v>
      </c>
      <c r="I67" s="35">
        <f>'[5]вспомогат'!K64</f>
        <v>96.03389316368552</v>
      </c>
      <c r="J67" s="36">
        <f>'[5]вспомогат'!L64</f>
        <v>-424927.0999999996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8005681</v>
      </c>
      <c r="D68" s="37">
        <f>'[5]вспомогат'!D65</f>
        <v>740690</v>
      </c>
      <c r="E68" s="32">
        <f>'[5]вспомогат'!G65</f>
        <v>7150454.55</v>
      </c>
      <c r="F68" s="37">
        <f>'[5]вспомогат'!H65</f>
        <v>70795.93999999948</v>
      </c>
      <c r="G68" s="38">
        <f>'[5]вспомогат'!I65</f>
        <v>9.558106630304106</v>
      </c>
      <c r="H68" s="34">
        <f>'[5]вспомогат'!J65</f>
        <v>-669894.0600000005</v>
      </c>
      <c r="I68" s="35">
        <f>'[5]вспомогат'!K65</f>
        <v>89.31725545896721</v>
      </c>
      <c r="J68" s="36">
        <f>'[5]вспомогат'!L65</f>
        <v>-855226.4500000002</v>
      </c>
    </row>
    <row r="69" spans="1:10" ht="14.25" customHeight="1">
      <c r="A69" s="52" t="s">
        <v>71</v>
      </c>
      <c r="B69" s="32">
        <f>'[5]вспомогат'!B66</f>
        <v>32139871</v>
      </c>
      <c r="C69" s="32">
        <f>'[5]вспомогат'!C66</f>
        <v>24385287</v>
      </c>
      <c r="D69" s="37">
        <f>'[5]вспомогат'!D66</f>
        <v>3799620</v>
      </c>
      <c r="E69" s="32">
        <f>'[5]вспомогат'!G66</f>
        <v>22794812.7</v>
      </c>
      <c r="F69" s="37">
        <f>'[5]вспомогат'!H66</f>
        <v>96782.91000000015</v>
      </c>
      <c r="G69" s="38">
        <f>'[5]вспомогат'!I66</f>
        <v>2.547173401550685</v>
      </c>
      <c r="H69" s="34">
        <f>'[5]вспомогат'!J66</f>
        <v>-3702837.09</v>
      </c>
      <c r="I69" s="35">
        <f>'[5]вспомогат'!K66</f>
        <v>93.47772982946643</v>
      </c>
      <c r="J69" s="36">
        <f>'[5]вспомогат'!L66</f>
        <v>-1590474.3000000007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49318840</v>
      </c>
      <c r="D70" s="37">
        <f>'[5]вспомогат'!D67</f>
        <v>6048648</v>
      </c>
      <c r="E70" s="32">
        <f>'[5]вспомогат'!G67</f>
        <v>49332878.5</v>
      </c>
      <c r="F70" s="37">
        <f>'[5]вспомогат'!H67</f>
        <v>509045.9600000009</v>
      </c>
      <c r="G70" s="38">
        <f>'[5]вспомогат'!I67</f>
        <v>8.415863511978229</v>
      </c>
      <c r="H70" s="34">
        <f>'[5]вспомогат'!J67</f>
        <v>-5539602.039999999</v>
      </c>
      <c r="I70" s="35">
        <f>'[5]вспомогат'!K67</f>
        <v>100.0284647814101</v>
      </c>
      <c r="J70" s="36">
        <f>'[5]вспомогат'!L67</f>
        <v>14038.5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69291654</v>
      </c>
      <c r="D71" s="37">
        <f>'[5]вспомогат'!D68</f>
        <v>11340935</v>
      </c>
      <c r="E71" s="32">
        <f>'[5]вспомогат'!G68</f>
        <v>58400409.29</v>
      </c>
      <c r="F71" s="37">
        <f>'[5]вспомогат'!H68</f>
        <v>367198.4699999988</v>
      </c>
      <c r="G71" s="38">
        <f>'[5]вспомогат'!I68</f>
        <v>3.2378147833489814</v>
      </c>
      <c r="H71" s="34">
        <f>'[5]вспомогат'!J68</f>
        <v>-10973736.530000001</v>
      </c>
      <c r="I71" s="35">
        <f>'[5]вспомогат'!K68</f>
        <v>84.2820252060948</v>
      </c>
      <c r="J71" s="36">
        <f>'[5]вспомогат'!L68</f>
        <v>-10891244.71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10853080</v>
      </c>
      <c r="D72" s="37">
        <f>'[5]вспомогат'!D69</f>
        <v>1760250</v>
      </c>
      <c r="E72" s="32">
        <f>'[5]вспомогат'!G69</f>
        <v>10201972.05</v>
      </c>
      <c r="F72" s="37">
        <f>'[5]вспомогат'!H69</f>
        <v>217712.5300000012</v>
      </c>
      <c r="G72" s="38">
        <f>'[5]вспомогат'!I69</f>
        <v>12.36827325663975</v>
      </c>
      <c r="H72" s="34">
        <f>'[5]вспомогат'!J69</f>
        <v>-1542537.4699999988</v>
      </c>
      <c r="I72" s="35">
        <f>'[5]вспомогат'!K69</f>
        <v>94.00070809392358</v>
      </c>
      <c r="J72" s="36">
        <f>'[5]вспомогат'!L69</f>
        <v>-651107.9499999993</v>
      </c>
    </row>
    <row r="73" spans="1:10" ht="14.25" customHeight="1">
      <c r="A73" s="52" t="s">
        <v>75</v>
      </c>
      <c r="B73" s="32">
        <f>'[5]вспомогат'!B70</f>
        <v>8537665</v>
      </c>
      <c r="C73" s="32">
        <f>'[5]вспомогат'!C70</f>
        <v>6432490</v>
      </c>
      <c r="D73" s="37">
        <f>'[5]вспомогат'!D70</f>
        <v>675770</v>
      </c>
      <c r="E73" s="32">
        <f>'[5]вспомогат'!G70</f>
        <v>6266390.04</v>
      </c>
      <c r="F73" s="37">
        <f>'[5]вспомогат'!H70</f>
        <v>28147.509999999776</v>
      </c>
      <c r="G73" s="38">
        <f>'[5]вспомогат'!I70</f>
        <v>4.165250011098418</v>
      </c>
      <c r="H73" s="34">
        <f>'[5]вспомогат'!J70</f>
        <v>-647622.4900000002</v>
      </c>
      <c r="I73" s="35">
        <f>'[5]вспомогат'!K70</f>
        <v>97.41779684072576</v>
      </c>
      <c r="J73" s="36">
        <f>'[5]вспомогат'!L70</f>
        <v>-166099.95999999996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3952436</v>
      </c>
      <c r="D74" s="37">
        <f>'[5]вспомогат'!D71</f>
        <v>332261</v>
      </c>
      <c r="E74" s="32">
        <f>'[5]вспомогат'!G71</f>
        <v>4849336.43</v>
      </c>
      <c r="F74" s="37">
        <f>'[5]вспомогат'!H71</f>
        <v>115013.8599999994</v>
      </c>
      <c r="G74" s="38">
        <f>'[5]вспомогат'!I71</f>
        <v>34.615516115342885</v>
      </c>
      <c r="H74" s="34">
        <f>'[5]вспомогат'!J71</f>
        <v>-217247.1400000006</v>
      </c>
      <c r="I74" s="35">
        <f>'[5]вспомогат'!K71</f>
        <v>122.6923454295022</v>
      </c>
      <c r="J74" s="36">
        <f>'[5]вспомогат'!L71</f>
        <v>896900.4299999997</v>
      </c>
    </row>
    <row r="75" spans="1:10" ht="14.25" customHeight="1">
      <c r="A75" s="52" t="s">
        <v>77</v>
      </c>
      <c r="B75" s="32">
        <f>'[5]вспомогат'!B72</f>
        <v>50431108</v>
      </c>
      <c r="C75" s="32">
        <f>'[5]вспомогат'!C72</f>
        <v>36859347</v>
      </c>
      <c r="D75" s="37">
        <f>'[5]вспомогат'!D72</f>
        <v>6281995</v>
      </c>
      <c r="E75" s="32">
        <f>'[5]вспомогат'!G72</f>
        <v>35013976.07</v>
      </c>
      <c r="F75" s="37">
        <f>'[5]вспомогат'!H72</f>
        <v>494504.9399999976</v>
      </c>
      <c r="G75" s="38">
        <f>'[5]вспомогат'!I72</f>
        <v>7.8717818145349945</v>
      </c>
      <c r="H75" s="34">
        <f>'[5]вспомогат'!J72</f>
        <v>-5787490.060000002</v>
      </c>
      <c r="I75" s="35">
        <f>'[5]вспомогат'!K72</f>
        <v>94.99347904888276</v>
      </c>
      <c r="J75" s="36">
        <f>'[5]вспомогат'!L72</f>
        <v>-1845370.9299999997</v>
      </c>
    </row>
    <row r="76" spans="1:10" ht="14.25" customHeight="1">
      <c r="A76" s="52" t="s">
        <v>78</v>
      </c>
      <c r="B76" s="32">
        <f>'[5]вспомогат'!B73</f>
        <v>21937355</v>
      </c>
      <c r="C76" s="32">
        <f>'[5]вспомогат'!C73</f>
        <v>16320945</v>
      </c>
      <c r="D76" s="37">
        <f>'[5]вспомогат'!D73</f>
        <v>1960375</v>
      </c>
      <c r="E76" s="32">
        <f>'[5]вспомогат'!G73</f>
        <v>15966721.87</v>
      </c>
      <c r="F76" s="37">
        <f>'[5]вспомогат'!H73</f>
        <v>182672.77999999933</v>
      </c>
      <c r="G76" s="38">
        <f>'[5]вспомогат'!I73</f>
        <v>9.318256966141648</v>
      </c>
      <c r="H76" s="34">
        <f>'[5]вспомогат'!J73</f>
        <v>-1777702.2200000007</v>
      </c>
      <c r="I76" s="35">
        <f>'[5]вспомогат'!K73</f>
        <v>97.82964080817624</v>
      </c>
      <c r="J76" s="36">
        <f>'[5]вспомогат'!L73</f>
        <v>-354223.1300000008</v>
      </c>
    </row>
    <row r="77" spans="1:10" ht="14.25" customHeight="1">
      <c r="A77" s="52" t="s">
        <v>79</v>
      </c>
      <c r="B77" s="32">
        <f>'[5]вспомогат'!B74</f>
        <v>8024950</v>
      </c>
      <c r="C77" s="32">
        <f>'[5]вспомогат'!C74</f>
        <v>6189930</v>
      </c>
      <c r="D77" s="37">
        <f>'[5]вспомогат'!D74</f>
        <v>816300</v>
      </c>
      <c r="E77" s="32">
        <f>'[5]вспомогат'!G74</f>
        <v>6222549.53</v>
      </c>
      <c r="F77" s="37">
        <f>'[5]вспомогат'!H74</f>
        <v>35398.01000000071</v>
      </c>
      <c r="G77" s="38">
        <f>'[5]вспомогат'!I74</f>
        <v>4.336397157907719</v>
      </c>
      <c r="H77" s="34">
        <f>'[5]вспомогат'!J74</f>
        <v>-780901.9899999993</v>
      </c>
      <c r="I77" s="35">
        <f>'[5]вспомогат'!K74</f>
        <v>100.52697736484903</v>
      </c>
      <c r="J77" s="36">
        <f>'[5]вспомогат'!L74</f>
        <v>32619.53000000026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6580360</v>
      </c>
      <c r="D78" s="37">
        <f>'[5]вспомогат'!D75</f>
        <v>1195552</v>
      </c>
      <c r="E78" s="32">
        <f>'[5]вспомогат'!G75</f>
        <v>5719208.5</v>
      </c>
      <c r="F78" s="37">
        <f>'[5]вспомогат'!H75</f>
        <v>70725.94000000041</v>
      </c>
      <c r="G78" s="38">
        <f>'[5]вспомогат'!I75</f>
        <v>5.9157560691630655</v>
      </c>
      <c r="H78" s="34">
        <f>'[5]вспомогат'!J75</f>
        <v>-1124826.0599999996</v>
      </c>
      <c r="I78" s="35">
        <f>'[5]вспомогат'!K75</f>
        <v>86.91330717468345</v>
      </c>
      <c r="J78" s="36">
        <f>'[5]вспомогат'!L75</f>
        <v>-861151.5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5544617</v>
      </c>
      <c r="D79" s="37">
        <f>'[5]вспомогат'!D76</f>
        <v>695851</v>
      </c>
      <c r="E79" s="32">
        <f>'[5]вспомогат'!G76</f>
        <v>6996709.19</v>
      </c>
      <c r="F79" s="37">
        <f>'[5]вспомогат'!H76</f>
        <v>72450.8200000003</v>
      </c>
      <c r="G79" s="38">
        <f>'[5]вспомогат'!I76</f>
        <v>10.411829543968508</v>
      </c>
      <c r="H79" s="34">
        <f>'[5]вспомогат'!J76</f>
        <v>-623400.1799999997</v>
      </c>
      <c r="I79" s="35">
        <f>'[5]вспомогат'!K76</f>
        <v>126.18922443155228</v>
      </c>
      <c r="J79" s="36">
        <f>'[5]вспомогат'!L76</f>
        <v>1452092.1900000004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11225679</v>
      </c>
      <c r="D80" s="37">
        <f>'[5]вспомогат'!D77</f>
        <v>2014055</v>
      </c>
      <c r="E80" s="32">
        <f>'[5]вспомогат'!G77</f>
        <v>9880677.7</v>
      </c>
      <c r="F80" s="37">
        <f>'[5]вспомогат'!H77</f>
        <v>65428.46999999881</v>
      </c>
      <c r="G80" s="38">
        <f>'[5]вспомогат'!I77</f>
        <v>3.2485940056254075</v>
      </c>
      <c r="H80" s="34">
        <f>'[5]вспомогат'!J77</f>
        <v>-1948626.5300000012</v>
      </c>
      <c r="I80" s="35">
        <f>'[5]вспомогат'!K77</f>
        <v>88.01853054946609</v>
      </c>
      <c r="J80" s="36">
        <f>'[5]вспомогат'!L77</f>
        <v>-1345001.3000000007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9090819</v>
      </c>
      <c r="D81" s="37">
        <f>'[5]вспомогат'!D78</f>
        <v>1143896</v>
      </c>
      <c r="E81" s="32">
        <f>'[5]вспомогат'!G78</f>
        <v>9090358.63</v>
      </c>
      <c r="F81" s="37">
        <f>'[5]вспомогат'!H78</f>
        <v>70058.51000000164</v>
      </c>
      <c r="G81" s="38">
        <f>'[5]вспомогат'!I78</f>
        <v>6.124552406862305</v>
      </c>
      <c r="H81" s="34">
        <f>'[5]вспомогат'!J78</f>
        <v>-1073837.4899999984</v>
      </c>
      <c r="I81" s="35">
        <f>'[5]вспомогат'!K78</f>
        <v>99.99493587981458</v>
      </c>
      <c r="J81" s="36">
        <f>'[5]вспомогат'!L78</f>
        <v>-460.36999999918044</v>
      </c>
    </row>
    <row r="82" spans="1:10" ht="15" customHeight="1">
      <c r="A82" s="50" t="s">
        <v>84</v>
      </c>
      <c r="B82" s="40">
        <f>SUM(B39:B81)</f>
        <v>1236975518</v>
      </c>
      <c r="C82" s="40">
        <f>SUM(C39:C81)</f>
        <v>895548003</v>
      </c>
      <c r="D82" s="40">
        <f>SUM(D39:D81)</f>
        <v>130690061</v>
      </c>
      <c r="E82" s="40">
        <f>SUM(E39:E81)</f>
        <v>824313414.77</v>
      </c>
      <c r="F82" s="40">
        <f>SUM(F39:F81)</f>
        <v>10581194.349999994</v>
      </c>
      <c r="G82" s="41">
        <f>F82/D82*100</f>
        <v>8.096403252883931</v>
      </c>
      <c r="H82" s="40">
        <f>SUM(H39:H81)</f>
        <v>-120108866.64999999</v>
      </c>
      <c r="I82" s="42">
        <f>E82/C82*100</f>
        <v>92.04569850065313</v>
      </c>
      <c r="J82" s="40">
        <f>SUM(J39:J81)</f>
        <v>-71234588.22999997</v>
      </c>
    </row>
    <row r="83" spans="1:10" ht="15.75" customHeight="1">
      <c r="A83" s="53" t="s">
        <v>85</v>
      </c>
      <c r="B83" s="54">
        <f>'[5]вспомогат'!B79</f>
        <v>12211649069</v>
      </c>
      <c r="C83" s="54">
        <f>'[5]вспомогат'!C79</f>
        <v>8858173841</v>
      </c>
      <c r="D83" s="54">
        <f>'[5]вспомогат'!D79</f>
        <v>947243361</v>
      </c>
      <c r="E83" s="54">
        <f>'[5]вспомогат'!G79</f>
        <v>8197807440.569996</v>
      </c>
      <c r="F83" s="54">
        <f>'[5]вспомогат'!H79</f>
        <v>49857061.0999994</v>
      </c>
      <c r="G83" s="55">
        <f>'[5]вспомогат'!I79</f>
        <v>5.263384590773542</v>
      </c>
      <c r="H83" s="54">
        <f>'[5]вспомогат'!J79</f>
        <v>-897386299.9000005</v>
      </c>
      <c r="I83" s="55">
        <f>'[5]вспомогат'!K79</f>
        <v>92.54511807644255</v>
      </c>
      <c r="J83" s="54">
        <f>'[5]вспомогат'!L79</f>
        <v>-660366400.4300002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04.09.2019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2019-09-05T08:54:16Z</dcterms:created>
  <dcterms:modified xsi:type="dcterms:W3CDTF">2019-09-05T08:54:50Z</dcterms:modified>
  <cp:category/>
  <cp:version/>
  <cp:contentType/>
  <cp:contentStatus/>
</cp:coreProperties>
</file>