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<sst xmlns="http://schemas.openxmlformats.org/spreadsheetml/2006/main" count="91" uniqueCount="86">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</sst>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85;&#1072;&#1076;&#1093;_0509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05.09.2019</v>
          </cell>
        </row>
        <row r="6">
          <cell r="G6" t="str">
            <v>Фактично надійшло на 05.09.2019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1471691639.36</v>
          </cell>
          <cell r="H10">
            <v>21779904.889999866</v>
          </cell>
          <cell r="I10">
            <v>11.873227227576724</v>
          </cell>
          <cell r="J10">
            <v>-161657205.11000013</v>
          </cell>
          <cell r="K10">
            <v>84.59607586482605</v>
          </cell>
          <cell r="L10">
            <v>-267977280.6400001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3812754807.53</v>
          </cell>
          <cell r="H11">
            <v>43040916.76999998</v>
          </cell>
          <cell r="I11">
            <v>11.972438600834487</v>
          </cell>
          <cell r="J11">
            <v>-316459083.23</v>
          </cell>
          <cell r="K11">
            <v>95.79785948567839</v>
          </cell>
          <cell r="L11">
            <v>-167245192.4699998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323736321.95</v>
          </cell>
          <cell r="H12">
            <v>4331708.629999995</v>
          </cell>
          <cell r="I12">
            <v>9.344405177709547</v>
          </cell>
          <cell r="J12">
            <v>-42024464.370000005</v>
          </cell>
          <cell r="K12">
            <v>94.55611694453943</v>
          </cell>
          <cell r="L12">
            <v>-18638484.050000012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481948641.82</v>
          </cell>
          <cell r="H13">
            <v>20743490.560000002</v>
          </cell>
          <cell r="I13">
            <v>40.14239785541752</v>
          </cell>
          <cell r="J13">
            <v>-30931276.439999998</v>
          </cell>
          <cell r="K13">
            <v>100.97666972255608</v>
          </cell>
          <cell r="L13">
            <v>4661518.819999993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425070759</v>
          </cell>
          <cell r="H14">
            <v>5992369.00999999</v>
          </cell>
          <cell r="I14">
            <v>11.237447744960132</v>
          </cell>
          <cell r="J14">
            <v>-47332630.99000001</v>
          </cell>
          <cell r="K14">
            <v>90.25460492580713</v>
          </cell>
          <cell r="L14">
            <v>-45897741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66950171.57</v>
          </cell>
          <cell r="H15">
            <v>849687.9399999976</v>
          </cell>
          <cell r="I15">
            <v>14.177533538009705</v>
          </cell>
          <cell r="J15">
            <v>-5143512.060000002</v>
          </cell>
          <cell r="K15">
            <v>95.86001977331561</v>
          </cell>
          <cell r="L15">
            <v>-2891428.4299999997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22622450.3</v>
          </cell>
          <cell r="H16">
            <v>755572.3500000015</v>
          </cell>
          <cell r="I16">
            <v>16.6823394989154</v>
          </cell>
          <cell r="J16">
            <v>-3773602.6499999985</v>
          </cell>
          <cell r="K16">
            <v>87.21491599052229</v>
          </cell>
          <cell r="L16">
            <v>-3316289.6999999993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228911288.79</v>
          </cell>
          <cell r="H17">
            <v>1992726.849999994</v>
          </cell>
          <cell r="I17">
            <v>5.755590511672796</v>
          </cell>
          <cell r="J17">
            <v>-32629730.150000006</v>
          </cell>
          <cell r="K17">
            <v>103.78735136963961</v>
          </cell>
          <cell r="L17">
            <v>8353305.789999992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71374.49</v>
          </cell>
          <cell r="H18">
            <v>5186.050000000003</v>
          </cell>
          <cell r="I18">
            <v>45.894247787610645</v>
          </cell>
          <cell r="J18">
            <v>-6113.949999999997</v>
          </cell>
          <cell r="K18">
            <v>79.926640537514</v>
          </cell>
          <cell r="L18">
            <v>-17925.509999999995</v>
          </cell>
        </row>
        <row r="19">
          <cell r="B19">
            <v>5855500</v>
          </cell>
          <cell r="C19">
            <v>4115405</v>
          </cell>
          <cell r="D19">
            <v>192639</v>
          </cell>
          <cell r="G19">
            <v>3897301.98</v>
          </cell>
          <cell r="H19">
            <v>83288.3500000001</v>
          </cell>
          <cell r="I19">
            <v>43.23545595647823</v>
          </cell>
          <cell r="J19">
            <v>-109350.6499999999</v>
          </cell>
          <cell r="K19">
            <v>94.70032669931635</v>
          </cell>
          <cell r="L19">
            <v>-218103.02000000002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89108283.95</v>
          </cell>
          <cell r="H20">
            <v>924173.7600000054</v>
          </cell>
          <cell r="I20">
            <v>8.008764308425087</v>
          </cell>
          <cell r="J20">
            <v>-10615356.239999995</v>
          </cell>
          <cell r="K20">
            <v>92.3475851273604</v>
          </cell>
          <cell r="L20">
            <v>-7383989.049999997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25603850.36</v>
          </cell>
          <cell r="H21">
            <v>171531.37999999896</v>
          </cell>
          <cell r="I21">
            <v>4.62335648182461</v>
          </cell>
          <cell r="J21">
            <v>-3538573.620000001</v>
          </cell>
          <cell r="K21">
            <v>101.59074869653078</v>
          </cell>
          <cell r="L21">
            <v>400915.3599999994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42564721.73</v>
          </cell>
          <cell r="H22">
            <v>469695.5399999991</v>
          </cell>
          <cell r="I22">
            <v>9.625271526631314</v>
          </cell>
          <cell r="J22">
            <v>-4410120.460000001</v>
          </cell>
          <cell r="K22">
            <v>94.55147107856733</v>
          </cell>
          <cell r="L22">
            <v>-2452792.2700000033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2388394.29</v>
          </cell>
          <cell r="H23">
            <v>41050.169999999925</v>
          </cell>
          <cell r="I23">
            <v>10.764434246754929</v>
          </cell>
          <cell r="J23">
            <v>-340299.8300000001</v>
          </cell>
          <cell r="K23">
            <v>92.11427882724095</v>
          </cell>
          <cell r="L23">
            <v>-204465.70999999996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26868923.03</v>
          </cell>
          <cell r="H24">
            <v>371794.65000000224</v>
          </cell>
          <cell r="I24">
            <v>11.62945999179865</v>
          </cell>
          <cell r="J24">
            <v>-2825212.3499999978</v>
          </cell>
          <cell r="K24">
            <v>100.99017195064641</v>
          </cell>
          <cell r="L24">
            <v>263440.0300000012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83526598.11</v>
          </cell>
          <cell r="H25">
            <v>1675331.700000003</v>
          </cell>
          <cell r="I25">
            <v>13.330508885909481</v>
          </cell>
          <cell r="J25">
            <v>-10892318.299999997</v>
          </cell>
          <cell r="K25">
            <v>94.3559684856982</v>
          </cell>
          <cell r="L25">
            <v>-4996257.890000001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5148903.78</v>
          </cell>
          <cell r="H26">
            <v>174417.3799999999</v>
          </cell>
          <cell r="I26">
            <v>31.87824964908174</v>
          </cell>
          <cell r="J26">
            <v>-372718.6200000001</v>
          </cell>
          <cell r="K26">
            <v>99.77497947879631</v>
          </cell>
          <cell r="L26">
            <v>-11612.21999999974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43815171.43</v>
          </cell>
          <cell r="H27">
            <v>396813.2400000021</v>
          </cell>
          <cell r="I27">
            <v>7.904233683421345</v>
          </cell>
          <cell r="J27">
            <v>-4623448.759999998</v>
          </cell>
          <cell r="K27">
            <v>92.91248450086289</v>
          </cell>
          <cell r="L27">
            <v>-3342292.5700000003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102746.5</v>
          </cell>
          <cell r="H28">
            <v>0</v>
          </cell>
          <cell r="I28">
            <v>0</v>
          </cell>
          <cell r="J28">
            <v>-4250</v>
          </cell>
          <cell r="K28">
            <v>98.1341929321872</v>
          </cell>
          <cell r="L28">
            <v>-1953.5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148132503.69</v>
          </cell>
          <cell r="H29">
            <v>2867039.0099999905</v>
          </cell>
          <cell r="I29">
            <v>16.624715065712483</v>
          </cell>
          <cell r="J29">
            <v>-14378603.99000001</v>
          </cell>
          <cell r="K29">
            <v>96.90527014129698</v>
          </cell>
          <cell r="L29">
            <v>-4730703.310000002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20205332.26</v>
          </cell>
          <cell r="H30">
            <v>427075.1000000015</v>
          </cell>
          <cell r="I30">
            <v>27.023262494637525</v>
          </cell>
          <cell r="J30">
            <v>-1153322.8999999985</v>
          </cell>
          <cell r="K30">
            <v>96.6795753747845</v>
          </cell>
          <cell r="L30">
            <v>-693944.7399999984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26234432.16</v>
          </cell>
          <cell r="H31">
            <v>672213.629999999</v>
          </cell>
          <cell r="I31">
            <v>18.00378039582871</v>
          </cell>
          <cell r="J31">
            <v>-3061522.370000001</v>
          </cell>
          <cell r="K31">
            <v>96.72293380446612</v>
          </cell>
          <cell r="L31">
            <v>-888847.8399999999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31074599.67</v>
          </cell>
          <cell r="H32">
            <v>190545.51000000164</v>
          </cell>
          <cell r="I32">
            <v>5.371962852375142</v>
          </cell>
          <cell r="J32">
            <v>-3356491.4899999984</v>
          </cell>
          <cell r="K32">
            <v>99.39976059942971</v>
          </cell>
          <cell r="L32">
            <v>-187648.3299999982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55132513.43</v>
          </cell>
          <cell r="H33">
            <v>818164.0399999991</v>
          </cell>
          <cell r="I33">
            <v>9.967024534552255</v>
          </cell>
          <cell r="J33">
            <v>-7390544.960000001</v>
          </cell>
          <cell r="K33">
            <v>97.62751245247405</v>
          </cell>
          <cell r="L33">
            <v>-1339798.5700000003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187855.57</v>
          </cell>
          <cell r="H34">
            <v>10200.710000000021</v>
          </cell>
          <cell r="I34">
            <v>32.28072784810133</v>
          </cell>
          <cell r="J34">
            <v>-21399.28999999998</v>
          </cell>
          <cell r="K34">
            <v>67.79342114760014</v>
          </cell>
          <cell r="L34">
            <v>-89244.43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5302472.29</v>
          </cell>
          <cell r="H35">
            <v>49002.770000000484</v>
          </cell>
          <cell r="I35">
            <v>6.832034855350363</v>
          </cell>
          <cell r="J35">
            <v>-668247.2299999995</v>
          </cell>
          <cell r="K35">
            <v>87.94308937021638</v>
          </cell>
          <cell r="L35">
            <v>-726963.71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12319956.29</v>
          </cell>
          <cell r="H36">
            <v>257041.73999999836</v>
          </cell>
          <cell r="I36">
            <v>10.70293720852758</v>
          </cell>
          <cell r="J36">
            <v>-2144558.2600000016</v>
          </cell>
          <cell r="K36">
            <v>95.64417855993048</v>
          </cell>
          <cell r="L36">
            <v>-561074.7100000009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31918437.33</v>
          </cell>
          <cell r="H37">
            <v>372394.9699999988</v>
          </cell>
          <cell r="I37">
            <v>7.858731899243086</v>
          </cell>
          <cell r="J37">
            <v>-4366219.030000001</v>
          </cell>
          <cell r="K37">
            <v>92.50315989687363</v>
          </cell>
          <cell r="L37">
            <v>-2586802.670000002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16895880.16</v>
          </cell>
          <cell r="H38">
            <v>379442.0700000003</v>
          </cell>
          <cell r="I38">
            <v>15.597928426847506</v>
          </cell>
          <cell r="J38">
            <v>-2053201.9299999997</v>
          </cell>
          <cell r="K38">
            <v>98.73409071691358</v>
          </cell>
          <cell r="L38">
            <v>-216628.83999999985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11532717.37</v>
          </cell>
          <cell r="H39">
            <v>90398.65999999829</v>
          </cell>
          <cell r="I39">
            <v>3.8457859516120756</v>
          </cell>
          <cell r="J39">
            <v>-2260191.3400000017</v>
          </cell>
          <cell r="K39">
            <v>88.60072850590296</v>
          </cell>
          <cell r="L39">
            <v>-1483786.6300000008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10879199.86</v>
          </cell>
          <cell r="H40">
            <v>107668.91999999993</v>
          </cell>
          <cell r="I40">
            <v>6.651197499366806</v>
          </cell>
          <cell r="J40">
            <v>-1511121.08</v>
          </cell>
          <cell r="K40">
            <v>86.92421344979478</v>
          </cell>
          <cell r="L40">
            <v>-1636530.1400000006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14301345.52</v>
          </cell>
          <cell r="H41">
            <v>232813.00999999978</v>
          </cell>
          <cell r="I41">
            <v>8.744498748119165</v>
          </cell>
          <cell r="J41">
            <v>-2429580.99</v>
          </cell>
          <cell r="K41">
            <v>91.65891657689103</v>
          </cell>
          <cell r="L41">
            <v>-1301441.4800000004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21661983.08</v>
          </cell>
          <cell r="H42">
            <v>438552.4699999988</v>
          </cell>
          <cell r="I42">
            <v>13.351842120645987</v>
          </cell>
          <cell r="J42">
            <v>-2846031.530000001</v>
          </cell>
          <cell r="K42">
            <v>87.98500525079422</v>
          </cell>
          <cell r="L42">
            <v>-2958101.920000002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41518125.69</v>
          </cell>
          <cell r="H43">
            <v>806189.5</v>
          </cell>
          <cell r="I43">
            <v>10.669612252082468</v>
          </cell>
          <cell r="J43">
            <v>-6749750.5</v>
          </cell>
          <cell r="K43">
            <v>96.96749134872898</v>
          </cell>
          <cell r="L43">
            <v>-1298415.3100000024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18633985.51</v>
          </cell>
          <cell r="H44">
            <v>188031.98000000045</v>
          </cell>
          <cell r="I44">
            <v>4.506998561840855</v>
          </cell>
          <cell r="J44">
            <v>-3983968.0199999996</v>
          </cell>
          <cell r="K44">
            <v>82.22469426501507</v>
          </cell>
          <cell r="L44">
            <v>-4028288.4899999984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19627362.66</v>
          </cell>
          <cell r="H45">
            <v>228193.8200000003</v>
          </cell>
          <cell r="I45">
            <v>10.432327925931222</v>
          </cell>
          <cell r="J45">
            <v>-1959178.1799999997</v>
          </cell>
          <cell r="K45">
            <v>95.80376177182774</v>
          </cell>
          <cell r="L45">
            <v>-859685.3399999999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7642475.83</v>
          </cell>
          <cell r="H46">
            <v>150655.21999999974</v>
          </cell>
          <cell r="I46">
            <v>14.032975651558314</v>
          </cell>
          <cell r="J46">
            <v>-922924.7800000003</v>
          </cell>
          <cell r="K46">
            <v>89.30834432965885</v>
          </cell>
          <cell r="L46">
            <v>-914928.1699999999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6434353.95</v>
          </cell>
          <cell r="H47">
            <v>99251.87000000011</v>
          </cell>
          <cell r="I47">
            <v>6.982060136740288</v>
          </cell>
          <cell r="J47">
            <v>-1322275.13</v>
          </cell>
          <cell r="K47">
            <v>87.0021308535259</v>
          </cell>
          <cell r="L47">
            <v>-961274.0499999998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9067785.72</v>
          </cell>
          <cell r="H48">
            <v>38004.460000000894</v>
          </cell>
          <cell r="I48">
            <v>1.2412343214576682</v>
          </cell>
          <cell r="J48">
            <v>-3023823.539999999</v>
          </cell>
          <cell r="K48">
            <v>76.24892920614059</v>
          </cell>
          <cell r="L48">
            <v>-2824559.2799999993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15884998.13</v>
          </cell>
          <cell r="H49">
            <v>276286.48000000045</v>
          </cell>
          <cell r="I49">
            <v>8.1539281988322</v>
          </cell>
          <cell r="J49">
            <v>-3112098.5199999996</v>
          </cell>
          <cell r="K49">
            <v>82.58649242517745</v>
          </cell>
          <cell r="L49">
            <v>-3349379.869999999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7417702.12</v>
          </cell>
          <cell r="H50">
            <v>144810.29000000004</v>
          </cell>
          <cell r="I50">
            <v>5.6132000835718205</v>
          </cell>
          <cell r="J50">
            <v>-2435006.71</v>
          </cell>
          <cell r="K50">
            <v>99.78322199752833</v>
          </cell>
          <cell r="L50">
            <v>-16114.879999999888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6305535.14</v>
          </cell>
          <cell r="H51">
            <v>67691.13999999966</v>
          </cell>
          <cell r="I51">
            <v>11.158186763372564</v>
          </cell>
          <cell r="J51">
            <v>-538958.8600000003</v>
          </cell>
          <cell r="K51">
            <v>103.31516265882641</v>
          </cell>
          <cell r="L51">
            <v>202331.13999999966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46011123.66</v>
          </cell>
          <cell r="H52">
            <v>3881935.4099999964</v>
          </cell>
          <cell r="I52">
            <v>58.06332133407855</v>
          </cell>
          <cell r="J52">
            <v>-2803757.5900000036</v>
          </cell>
          <cell r="K52">
            <v>101.17335057438166</v>
          </cell>
          <cell r="L52">
            <v>533610.6599999964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54870373.65</v>
          </cell>
          <cell r="H53">
            <v>698723.5199999958</v>
          </cell>
          <cell r="I53">
            <v>7.2337281019375315</v>
          </cell>
          <cell r="J53">
            <v>-8960521.480000004</v>
          </cell>
          <cell r="K53">
            <v>90.39060608638457</v>
          </cell>
          <cell r="L53">
            <v>-5833250.3500000015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22036743.48</v>
          </cell>
          <cell r="H54">
            <v>361285.01999999955</v>
          </cell>
          <cell r="I54">
            <v>13.625530165602484</v>
          </cell>
          <cell r="J54">
            <v>-2290244.9800000004</v>
          </cell>
          <cell r="K54">
            <v>77.1261688493728</v>
          </cell>
          <cell r="L54">
            <v>-6535586.52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45085924.28</v>
          </cell>
          <cell r="H55">
            <v>682123.3299999982</v>
          </cell>
          <cell r="I55">
            <v>15.091391055210748</v>
          </cell>
          <cell r="J55">
            <v>-3837826.670000002</v>
          </cell>
          <cell r="K55">
            <v>106.00608321606717</v>
          </cell>
          <cell r="L55">
            <v>2554474.280000001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51774492.65</v>
          </cell>
          <cell r="H56">
            <v>385296.7299999967</v>
          </cell>
          <cell r="I56">
            <v>4.7489228247271065</v>
          </cell>
          <cell r="J56">
            <v>-7728053.270000003</v>
          </cell>
          <cell r="K56">
            <v>83.54612210681906</v>
          </cell>
          <cell r="L56">
            <v>-10196657.350000001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9838007.01</v>
          </cell>
          <cell r="H57">
            <v>457705.87999999896</v>
          </cell>
          <cell r="I57">
            <v>29.359128666636664</v>
          </cell>
          <cell r="J57">
            <v>-1101284.120000001</v>
          </cell>
          <cell r="K57">
            <v>100.15612871488824</v>
          </cell>
          <cell r="L57">
            <v>15336.009999999776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41618349.42</v>
          </cell>
          <cell r="H58">
            <v>524458.0300000012</v>
          </cell>
          <cell r="I58">
            <v>8.155713188276001</v>
          </cell>
          <cell r="J58">
            <v>-5906101.969999999</v>
          </cell>
          <cell r="K58">
            <v>87.78945839666171</v>
          </cell>
          <cell r="L58">
            <v>-5788651.579999998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14760909.76</v>
          </cell>
          <cell r="H59">
            <v>97981.18999999948</v>
          </cell>
          <cell r="I59">
            <v>7.168587802427946</v>
          </cell>
          <cell r="J59">
            <v>-1268831.8100000005</v>
          </cell>
          <cell r="K59">
            <v>109.89381501975697</v>
          </cell>
          <cell r="L59">
            <v>1328934.7599999998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8407902.22</v>
          </cell>
          <cell r="H60">
            <v>21821.370000001043</v>
          </cell>
          <cell r="I60">
            <v>1.31195359992022</v>
          </cell>
          <cell r="J60">
            <v>-1641451.629999999</v>
          </cell>
          <cell r="K60">
            <v>78.67890352448718</v>
          </cell>
          <cell r="L60">
            <v>-2278446.7799999993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8795777.58</v>
          </cell>
          <cell r="H61">
            <v>92565.7100000009</v>
          </cell>
          <cell r="I61">
            <v>23.701675863217016</v>
          </cell>
          <cell r="J61">
            <v>-297979.2899999991</v>
          </cell>
          <cell r="K61">
            <v>106.5983654746359</v>
          </cell>
          <cell r="L61">
            <v>544452.5800000001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9008249.44</v>
          </cell>
          <cell r="H62">
            <v>108584.83000000007</v>
          </cell>
          <cell r="I62">
            <v>9.716763310961975</v>
          </cell>
          <cell r="J62">
            <v>-1008915.1699999999</v>
          </cell>
          <cell r="K62">
            <v>91.52325345590282</v>
          </cell>
          <cell r="L62">
            <v>-834330.5600000005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5120583.79</v>
          </cell>
          <cell r="H63">
            <v>97869.88999999966</v>
          </cell>
          <cell r="I63">
            <v>15.466433518913835</v>
          </cell>
          <cell r="J63">
            <v>-534919.1100000003</v>
          </cell>
          <cell r="K63">
            <v>97.56494216792404</v>
          </cell>
          <cell r="L63">
            <v>-127801.20999999996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10363273.51</v>
          </cell>
          <cell r="H64">
            <v>204075.27999999933</v>
          </cell>
          <cell r="I64">
            <v>13.104345313392923</v>
          </cell>
          <cell r="J64">
            <v>-1353234.7200000007</v>
          </cell>
          <cell r="K64">
            <v>96.72682658886164</v>
          </cell>
          <cell r="L64">
            <v>-350686.4900000002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7263588.49</v>
          </cell>
          <cell r="H65">
            <v>183929.8799999999</v>
          </cell>
          <cell r="I65">
            <v>24.832234808084337</v>
          </cell>
          <cell r="J65">
            <v>-556760.1200000001</v>
          </cell>
          <cell r="K65">
            <v>90.73042618110814</v>
          </cell>
          <cell r="L65">
            <v>-742092.5099999998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22874147.58</v>
          </cell>
          <cell r="H66">
            <v>176117.7899999991</v>
          </cell>
          <cell r="I66">
            <v>4.635142198430345</v>
          </cell>
          <cell r="J66">
            <v>-3623502.210000001</v>
          </cell>
          <cell r="K66">
            <v>93.80306895711335</v>
          </cell>
          <cell r="L66">
            <v>-1511139.4200000018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49599033.11</v>
          </cell>
          <cell r="H67">
            <v>775200.5700000003</v>
          </cell>
          <cell r="I67">
            <v>12.816096588857548</v>
          </cell>
          <cell r="J67">
            <v>-5273447.43</v>
          </cell>
          <cell r="K67">
            <v>100.56812591293713</v>
          </cell>
          <cell r="L67">
            <v>280193.1099999994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58654611.91</v>
          </cell>
          <cell r="H68">
            <v>621401.0899999961</v>
          </cell>
          <cell r="I68">
            <v>5.479275650552587</v>
          </cell>
          <cell r="J68">
            <v>-10719533.910000004</v>
          </cell>
          <cell r="K68">
            <v>84.64888413545447</v>
          </cell>
          <cell r="L68">
            <v>-10637042.090000004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10334093.18</v>
          </cell>
          <cell r="H69">
            <v>349833.66000000015</v>
          </cell>
          <cell r="I69">
            <v>19.874089475926723</v>
          </cell>
          <cell r="J69">
            <v>-1410416.3399999999</v>
          </cell>
          <cell r="K69">
            <v>95.2180687878464</v>
          </cell>
          <cell r="L69">
            <v>-518986.8200000003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6285662.58</v>
          </cell>
          <cell r="H70">
            <v>47420.049999999814</v>
          </cell>
          <cell r="I70">
            <v>7.01718780058301</v>
          </cell>
          <cell r="J70">
            <v>-628349.9500000002</v>
          </cell>
          <cell r="K70">
            <v>97.71740927696739</v>
          </cell>
          <cell r="L70">
            <v>-146827.41999999993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4898879.26</v>
          </cell>
          <cell r="H71">
            <v>164556.68999999948</v>
          </cell>
          <cell r="I71">
            <v>49.52633321394912</v>
          </cell>
          <cell r="J71">
            <v>-167704.31000000052</v>
          </cell>
          <cell r="K71">
            <v>123.94582126060992</v>
          </cell>
          <cell r="L71">
            <v>946443.2599999998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35294653.57</v>
          </cell>
          <cell r="H72">
            <v>775182.4399999976</v>
          </cell>
          <cell r="I72">
            <v>12.339749394897602</v>
          </cell>
          <cell r="J72">
            <v>-5506812.560000002</v>
          </cell>
          <cell r="K72">
            <v>95.75496161122985</v>
          </cell>
          <cell r="L72">
            <v>-1564693.4299999997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15999790.57</v>
          </cell>
          <cell r="H73">
            <v>215741.48000000045</v>
          </cell>
          <cell r="I73">
            <v>11.005112797296459</v>
          </cell>
          <cell r="J73">
            <v>-1744633.5199999996</v>
          </cell>
          <cell r="K73">
            <v>98.03225591410302</v>
          </cell>
          <cell r="L73">
            <v>-321154.4299999997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6263200.59</v>
          </cell>
          <cell r="H74">
            <v>76049.0700000003</v>
          </cell>
          <cell r="I74">
            <v>9.316313855200331</v>
          </cell>
          <cell r="J74">
            <v>-740250.9299999997</v>
          </cell>
          <cell r="K74">
            <v>101.18370627777698</v>
          </cell>
          <cell r="L74">
            <v>73270.58999999985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5743618.74</v>
          </cell>
          <cell r="H75">
            <v>95136.18000000063</v>
          </cell>
          <cell r="I75">
            <v>7.95751084018099</v>
          </cell>
          <cell r="J75">
            <v>-1100415.8199999994</v>
          </cell>
          <cell r="K75">
            <v>87.28426317101193</v>
          </cell>
          <cell r="L75">
            <v>-836741.2599999998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6997117.01</v>
          </cell>
          <cell r="H76">
            <v>72858.63999999966</v>
          </cell>
          <cell r="I76">
            <v>10.470436918248256</v>
          </cell>
          <cell r="J76">
            <v>-622992.3600000003</v>
          </cell>
          <cell r="K76">
            <v>126.1965796735825</v>
          </cell>
          <cell r="L76">
            <v>1452500.0099999998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9936268.77</v>
          </cell>
          <cell r="H77">
            <v>121019.5399999991</v>
          </cell>
          <cell r="I77">
            <v>6.008750505820303</v>
          </cell>
          <cell r="J77">
            <v>-1893035.460000001</v>
          </cell>
          <cell r="K77">
            <v>88.51374397931741</v>
          </cell>
          <cell r="L77">
            <v>-1289410.2300000004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9091935.82</v>
          </cell>
          <cell r="H78">
            <v>71635.70000000112</v>
          </cell>
          <cell r="I78">
            <v>6.262431200039262</v>
          </cell>
          <cell r="J78">
            <v>-1072260.2999999989</v>
          </cell>
          <cell r="K78">
            <v>100.01228514174576</v>
          </cell>
          <cell r="L78">
            <v>1116.820000000298</v>
          </cell>
        </row>
        <row r="79">
          <cell r="B79">
            <v>12211649069</v>
          </cell>
          <cell r="C79">
            <v>8858173841</v>
          </cell>
          <cell r="D79">
            <v>947243361</v>
          </cell>
          <cell r="G79">
            <v>8272022215.029995</v>
          </cell>
          <cell r="H79">
            <v>124071835.55999981</v>
          </cell>
          <cell r="I79">
            <v>13.09820059641461</v>
          </cell>
          <cell r="J79">
            <v>-823171525.4399999</v>
          </cell>
          <cell r="K79">
            <v>93.38292929794395</v>
          </cell>
          <cell r="L79">
            <v>-586151625.9699997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05.09.2019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1739668920</v>
      </c>
      <c r="D10" s="32">
        <f>'[5]вспомогат'!D10</f>
        <v>183437110</v>
      </c>
      <c r="E10" s="32">
        <f>'[5]вспомогат'!G10</f>
        <v>1471691639.36</v>
      </c>
      <c r="F10" s="32">
        <f>'[5]вспомогат'!H10</f>
        <v>21779904.889999866</v>
      </c>
      <c r="G10" s="33">
        <f>'[5]вспомогат'!I10</f>
        <v>11.873227227576724</v>
      </c>
      <c r="H10" s="34">
        <f>'[5]вспомогат'!J10</f>
        <v>-161657205.11000013</v>
      </c>
      <c r="I10" s="35">
        <f>'[5]вспомогат'!K10</f>
        <v>84.59607586482605</v>
      </c>
      <c r="J10" s="36">
        <f>'[5]вспомогат'!L10</f>
        <v>-267977280.6400001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3980000000</v>
      </c>
      <c r="D12" s="37">
        <f>'[5]вспомогат'!D11</f>
        <v>359500000</v>
      </c>
      <c r="E12" s="32">
        <f>'[5]вспомогат'!G11</f>
        <v>3812754807.53</v>
      </c>
      <c r="F12" s="37">
        <f>'[5]вспомогат'!H11</f>
        <v>43040916.76999998</v>
      </c>
      <c r="G12" s="38">
        <f>'[5]вспомогат'!I11</f>
        <v>11.972438600834487</v>
      </c>
      <c r="H12" s="34">
        <f>'[5]вспомогат'!J11</f>
        <v>-316459083.23</v>
      </c>
      <c r="I12" s="35">
        <f>'[5]вспомогат'!K11</f>
        <v>95.79785948567839</v>
      </c>
      <c r="J12" s="36">
        <f>'[5]вспомогат'!L11</f>
        <v>-167245192.4699998</v>
      </c>
    </row>
    <row r="13" spans="1:10" ht="12.75">
      <c r="A13" s="31" t="s">
        <v>15</v>
      </c>
      <c r="B13" s="32">
        <f>'[5]вспомогат'!B12</f>
        <v>458575300</v>
      </c>
      <c r="C13" s="32">
        <f>'[5]вспомогат'!C12</f>
        <v>342374806</v>
      </c>
      <c r="D13" s="37">
        <f>'[5]вспомогат'!D12</f>
        <v>46356173</v>
      </c>
      <c r="E13" s="32">
        <f>'[5]вспомогат'!G12</f>
        <v>323736321.95</v>
      </c>
      <c r="F13" s="37">
        <f>'[5]вспомогат'!H12</f>
        <v>4331708.629999995</v>
      </c>
      <c r="G13" s="38">
        <f>'[5]вспомогат'!I12</f>
        <v>9.344405177709547</v>
      </c>
      <c r="H13" s="34">
        <f>'[5]вспомогат'!J12</f>
        <v>-42024464.370000005</v>
      </c>
      <c r="I13" s="35">
        <f>'[5]вспомогат'!K12</f>
        <v>94.55611694453943</v>
      </c>
      <c r="J13" s="36">
        <f>'[5]вспомогат'!L12</f>
        <v>-18638484.050000012</v>
      </c>
    </row>
    <row r="14" spans="1:10" ht="12.75">
      <c r="A14" s="31" t="s">
        <v>16</v>
      </c>
      <c r="B14" s="32">
        <f>'[5]вспомогат'!B13</f>
        <v>604466371</v>
      </c>
      <c r="C14" s="32">
        <f>'[5]вспомогат'!C13</f>
        <v>477287123</v>
      </c>
      <c r="D14" s="37">
        <f>'[5]вспомогат'!D13</f>
        <v>51674767</v>
      </c>
      <c r="E14" s="32">
        <f>'[5]вспомогат'!G13</f>
        <v>481948641.82</v>
      </c>
      <c r="F14" s="37">
        <f>'[5]вспомогат'!H13</f>
        <v>20743490.560000002</v>
      </c>
      <c r="G14" s="38">
        <f>'[5]вспомогат'!I13</f>
        <v>40.14239785541752</v>
      </c>
      <c r="H14" s="34">
        <f>'[5]вспомогат'!J13</f>
        <v>-30931276.439999998</v>
      </c>
      <c r="I14" s="35">
        <f>'[5]вспомогат'!K13</f>
        <v>100.97666972255608</v>
      </c>
      <c r="J14" s="36">
        <f>'[5]вспомогат'!L13</f>
        <v>4661518.819999993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470968500</v>
      </c>
      <c r="D15" s="37">
        <f>'[5]вспомогат'!D14</f>
        <v>53325000</v>
      </c>
      <c r="E15" s="32">
        <f>'[5]вспомогат'!G14</f>
        <v>425070759</v>
      </c>
      <c r="F15" s="37">
        <f>'[5]вспомогат'!H14</f>
        <v>5992369.00999999</v>
      </c>
      <c r="G15" s="38">
        <f>'[5]вспомогат'!I14</f>
        <v>11.237447744960132</v>
      </c>
      <c r="H15" s="34">
        <f>'[5]вспомогат'!J14</f>
        <v>-47332630.99000001</v>
      </c>
      <c r="I15" s="35">
        <f>'[5]вспомогат'!K14</f>
        <v>90.25460492580713</v>
      </c>
      <c r="J15" s="36">
        <f>'[5]вспомогат'!L14</f>
        <v>-45897741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69841600</v>
      </c>
      <c r="D16" s="37">
        <f>'[5]вспомогат'!D15</f>
        <v>5993200</v>
      </c>
      <c r="E16" s="32">
        <f>'[5]вспомогат'!G15</f>
        <v>66950171.57</v>
      </c>
      <c r="F16" s="37">
        <f>'[5]вспомогат'!H15</f>
        <v>849687.9399999976</v>
      </c>
      <c r="G16" s="38">
        <f>'[5]вспомогат'!I15</f>
        <v>14.177533538009705</v>
      </c>
      <c r="H16" s="34">
        <f>'[5]вспомогат'!J15</f>
        <v>-5143512.060000002</v>
      </c>
      <c r="I16" s="35">
        <f>'[5]вспомогат'!K15</f>
        <v>95.86001977331561</v>
      </c>
      <c r="J16" s="36">
        <f>'[5]вспомогат'!L15</f>
        <v>-2891428.4299999997</v>
      </c>
    </row>
    <row r="17" spans="1:10" ht="18" customHeight="1">
      <c r="A17" s="39" t="s">
        <v>19</v>
      </c>
      <c r="B17" s="40">
        <f>SUM(B12:B16)</f>
        <v>7392311371</v>
      </c>
      <c r="C17" s="40">
        <f>SUM(C12:C16)</f>
        <v>5340472029</v>
      </c>
      <c r="D17" s="40">
        <f>SUM(D12:D16)</f>
        <v>516849140</v>
      </c>
      <c r="E17" s="40">
        <f>SUM(E12:E16)</f>
        <v>5110460701.87</v>
      </c>
      <c r="F17" s="40">
        <f>SUM(F12:F16)</f>
        <v>74958172.90999997</v>
      </c>
      <c r="G17" s="41">
        <f>F17/D17*100</f>
        <v>14.502911412409425</v>
      </c>
      <c r="H17" s="40">
        <f>SUM(H12:H16)</f>
        <v>-441890967.09000003</v>
      </c>
      <c r="I17" s="42">
        <f>E17/C17*100</f>
        <v>95.69305248897503</v>
      </c>
      <c r="J17" s="40">
        <f>SUM(J12:J16)</f>
        <v>-230011327.12999982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25938740</v>
      </c>
      <c r="D18" s="44">
        <f>'[5]вспомогат'!D16</f>
        <v>4529175</v>
      </c>
      <c r="E18" s="43">
        <f>'[5]вспомогат'!G16</f>
        <v>22622450.3</v>
      </c>
      <c r="F18" s="44">
        <f>'[5]вспомогат'!H16</f>
        <v>755572.3500000015</v>
      </c>
      <c r="G18" s="45">
        <f>'[5]вспомогат'!I16</f>
        <v>16.6823394989154</v>
      </c>
      <c r="H18" s="46">
        <f>'[5]вспомогат'!J16</f>
        <v>-3773602.6499999985</v>
      </c>
      <c r="I18" s="47">
        <f>'[5]вспомогат'!K16</f>
        <v>87.21491599052229</v>
      </c>
      <c r="J18" s="48">
        <f>'[5]вспомогат'!L16</f>
        <v>-3316289.6999999993</v>
      </c>
    </row>
    <row r="19" spans="1:10" ht="12.75">
      <c r="A19" s="31" t="s">
        <v>21</v>
      </c>
      <c r="B19" s="32">
        <f>'[5]вспомогат'!B17</f>
        <v>310447028</v>
      </c>
      <c r="C19" s="32">
        <f>'[5]вспомогат'!C17</f>
        <v>220557983</v>
      </c>
      <c r="D19" s="37">
        <f>'[5]вспомогат'!D17</f>
        <v>34622457</v>
      </c>
      <c r="E19" s="32">
        <f>'[5]вспомогат'!G17</f>
        <v>228911288.79</v>
      </c>
      <c r="F19" s="37">
        <f>'[5]вспомогат'!H17</f>
        <v>1992726.849999994</v>
      </c>
      <c r="G19" s="38">
        <f>'[5]вспомогат'!I17</f>
        <v>5.755590511672796</v>
      </c>
      <c r="H19" s="34">
        <f>'[5]вспомогат'!J17</f>
        <v>-32629730.150000006</v>
      </c>
      <c r="I19" s="35">
        <f>'[5]вспомогат'!K17</f>
        <v>103.78735136963961</v>
      </c>
      <c r="J19" s="36">
        <f>'[5]вспомогат'!L17</f>
        <v>8353305.789999992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89300</v>
      </c>
      <c r="D20" s="37">
        <f>'[5]вспомогат'!D18</f>
        <v>11300</v>
      </c>
      <c r="E20" s="32">
        <f>'[5]вспомогат'!G18</f>
        <v>71374.49</v>
      </c>
      <c r="F20" s="37">
        <f>'[5]вспомогат'!H18</f>
        <v>5186.050000000003</v>
      </c>
      <c r="G20" s="38">
        <f>'[5]вспомогат'!I18</f>
        <v>45.894247787610645</v>
      </c>
      <c r="H20" s="34">
        <f>'[5]вспомогат'!J18</f>
        <v>-6113.949999999997</v>
      </c>
      <c r="I20" s="35">
        <f>'[5]вспомогат'!K18</f>
        <v>79.926640537514</v>
      </c>
      <c r="J20" s="36">
        <f>'[5]вспомогат'!L18</f>
        <v>-17925.509999999995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4115405</v>
      </c>
      <c r="D21" s="37">
        <f>'[5]вспомогат'!D19</f>
        <v>192639</v>
      </c>
      <c r="E21" s="32">
        <f>'[5]вспомогат'!G19</f>
        <v>3897301.98</v>
      </c>
      <c r="F21" s="37">
        <f>'[5]вспомогат'!H19</f>
        <v>83288.3500000001</v>
      </c>
      <c r="G21" s="38">
        <f>'[5]вспомогат'!I19</f>
        <v>43.23545595647823</v>
      </c>
      <c r="H21" s="34">
        <f>'[5]вспомогат'!J19</f>
        <v>-109350.6499999999</v>
      </c>
      <c r="I21" s="35">
        <f>'[5]вспомогат'!K19</f>
        <v>94.70032669931635</v>
      </c>
      <c r="J21" s="36">
        <f>'[5]вспомогат'!L19</f>
        <v>-218103.02000000002</v>
      </c>
    </row>
    <row r="22" spans="1:10" ht="12.75">
      <c r="A22" s="31" t="s">
        <v>24</v>
      </c>
      <c r="B22" s="32">
        <f>'[5]вспомогат'!B20</f>
        <v>133804373</v>
      </c>
      <c r="C22" s="32">
        <f>'[5]вспомогат'!C20</f>
        <v>96492273</v>
      </c>
      <c r="D22" s="37">
        <f>'[5]вспомогат'!D20</f>
        <v>11539530</v>
      </c>
      <c r="E22" s="32">
        <f>'[5]вспомогат'!G20</f>
        <v>89108283.95</v>
      </c>
      <c r="F22" s="37">
        <f>'[5]вспомогат'!H20</f>
        <v>924173.7600000054</v>
      </c>
      <c r="G22" s="38">
        <f>'[5]вспомогат'!I20</f>
        <v>8.008764308425087</v>
      </c>
      <c r="H22" s="34">
        <f>'[5]вспомогат'!J20</f>
        <v>-10615356.239999995</v>
      </c>
      <c r="I22" s="35">
        <f>'[5]вспомогат'!K20</f>
        <v>92.3475851273604</v>
      </c>
      <c r="J22" s="36">
        <f>'[5]вспомогат'!L20</f>
        <v>-7383989.049999997</v>
      </c>
    </row>
    <row r="23" spans="1:10" ht="12.75">
      <c r="A23" s="31" t="s">
        <v>25</v>
      </c>
      <c r="B23" s="32">
        <f>'[5]вспомогат'!B21</f>
        <v>35201370</v>
      </c>
      <c r="C23" s="32">
        <f>'[5]вспомогат'!C21</f>
        <v>25202935</v>
      </c>
      <c r="D23" s="37">
        <f>'[5]вспомогат'!D21</f>
        <v>3710105</v>
      </c>
      <c r="E23" s="32">
        <f>'[5]вспомогат'!G21</f>
        <v>25603850.36</v>
      </c>
      <c r="F23" s="37">
        <f>'[5]вспомогат'!H21</f>
        <v>171531.37999999896</v>
      </c>
      <c r="G23" s="38">
        <f>'[5]вспомогат'!I21</f>
        <v>4.62335648182461</v>
      </c>
      <c r="H23" s="34">
        <f>'[5]вспомогат'!J21</f>
        <v>-3538573.620000001</v>
      </c>
      <c r="I23" s="35">
        <f>'[5]вспомогат'!K21</f>
        <v>101.59074869653078</v>
      </c>
      <c r="J23" s="36">
        <f>'[5]вспомогат'!L21</f>
        <v>400915.3599999994</v>
      </c>
    </row>
    <row r="24" spans="1:10" ht="12.75">
      <c r="A24" s="31" t="s">
        <v>26</v>
      </c>
      <c r="B24" s="32">
        <f>'[5]вспомогат'!B22</f>
        <v>61409766</v>
      </c>
      <c r="C24" s="32">
        <f>'[5]вспомогат'!C22</f>
        <v>45017514</v>
      </c>
      <c r="D24" s="37">
        <f>'[5]вспомогат'!D22</f>
        <v>4879816</v>
      </c>
      <c r="E24" s="32">
        <f>'[5]вспомогат'!G22</f>
        <v>42564721.73</v>
      </c>
      <c r="F24" s="37">
        <f>'[5]вспомогат'!H22</f>
        <v>469695.5399999991</v>
      </c>
      <c r="G24" s="38">
        <f>'[5]вспомогат'!I22</f>
        <v>9.625271526631314</v>
      </c>
      <c r="H24" s="34">
        <f>'[5]вспомогат'!J22</f>
        <v>-4410120.460000001</v>
      </c>
      <c r="I24" s="35">
        <f>'[5]вспомогат'!K22</f>
        <v>94.55147107856733</v>
      </c>
      <c r="J24" s="36">
        <f>'[5]вспомогат'!L22</f>
        <v>-2452792.2700000033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2592860</v>
      </c>
      <c r="D25" s="37">
        <f>'[5]вспомогат'!D23</f>
        <v>381350</v>
      </c>
      <c r="E25" s="32">
        <f>'[5]вспомогат'!G23</f>
        <v>2388394.29</v>
      </c>
      <c r="F25" s="37">
        <f>'[5]вспомогат'!H23</f>
        <v>41050.169999999925</v>
      </c>
      <c r="G25" s="38">
        <f>'[5]вспомогат'!I23</f>
        <v>10.764434246754929</v>
      </c>
      <c r="H25" s="34">
        <f>'[5]вспомогат'!J23</f>
        <v>-340299.8300000001</v>
      </c>
      <c r="I25" s="35">
        <f>'[5]вспомогат'!K23</f>
        <v>92.11427882724095</v>
      </c>
      <c r="J25" s="36">
        <f>'[5]вспомогат'!L23</f>
        <v>-204465.70999999996</v>
      </c>
    </row>
    <row r="26" spans="1:10" ht="12.75">
      <c r="A26" s="49" t="s">
        <v>28</v>
      </c>
      <c r="B26" s="32">
        <f>'[5]вспомогат'!B24</f>
        <v>40123374</v>
      </c>
      <c r="C26" s="32">
        <f>'[5]вспомогат'!C24</f>
        <v>26605483</v>
      </c>
      <c r="D26" s="37">
        <f>'[5]вспомогат'!D24</f>
        <v>3197007</v>
      </c>
      <c r="E26" s="32">
        <f>'[5]вспомогат'!G24</f>
        <v>26868923.03</v>
      </c>
      <c r="F26" s="37">
        <f>'[5]вспомогат'!H24</f>
        <v>371794.65000000224</v>
      </c>
      <c r="G26" s="38">
        <f>'[5]вспомогат'!I24</f>
        <v>11.62945999179865</v>
      </c>
      <c r="H26" s="34">
        <f>'[5]вспомогат'!J24</f>
        <v>-2825212.3499999978</v>
      </c>
      <c r="I26" s="35">
        <f>'[5]вспомогат'!K24</f>
        <v>100.99017195064641</v>
      </c>
      <c r="J26" s="36">
        <f>'[5]вспомогат'!L24</f>
        <v>263440.0300000012</v>
      </c>
    </row>
    <row r="27" spans="1:10" ht="12.75">
      <c r="A27" s="31" t="s">
        <v>29</v>
      </c>
      <c r="B27" s="32">
        <f>'[5]вспомогат'!B25</f>
        <v>118895971</v>
      </c>
      <c r="C27" s="32">
        <f>'[5]вспомогат'!C25</f>
        <v>88522856</v>
      </c>
      <c r="D27" s="37">
        <f>'[5]вспомогат'!D25</f>
        <v>12567650</v>
      </c>
      <c r="E27" s="32">
        <f>'[5]вспомогат'!G25</f>
        <v>83526598.11</v>
      </c>
      <c r="F27" s="37">
        <f>'[5]вспомогат'!H25</f>
        <v>1675331.700000003</v>
      </c>
      <c r="G27" s="38">
        <f>'[5]вспомогат'!I25</f>
        <v>13.330508885909481</v>
      </c>
      <c r="H27" s="34">
        <f>'[5]вспомогат'!J25</f>
        <v>-10892318.299999997</v>
      </c>
      <c r="I27" s="35">
        <f>'[5]вспомогат'!K25</f>
        <v>94.3559684856982</v>
      </c>
      <c r="J27" s="36">
        <f>'[5]вспомогат'!L25</f>
        <v>-4996257.890000001</v>
      </c>
    </row>
    <row r="28" spans="1:10" ht="12.75">
      <c r="A28" s="31" t="s">
        <v>30</v>
      </c>
      <c r="B28" s="32">
        <f>'[5]вспомогат'!B26</f>
        <v>7375105</v>
      </c>
      <c r="C28" s="32">
        <f>'[5]вспомогат'!C26</f>
        <v>5160516</v>
      </c>
      <c r="D28" s="37">
        <f>'[5]вспомогат'!D26</f>
        <v>547136</v>
      </c>
      <c r="E28" s="32">
        <f>'[5]вспомогат'!G26</f>
        <v>5148903.78</v>
      </c>
      <c r="F28" s="37">
        <f>'[5]вспомогат'!H26</f>
        <v>174417.3799999999</v>
      </c>
      <c r="G28" s="38">
        <f>'[5]вспомогат'!I26</f>
        <v>31.87824964908174</v>
      </c>
      <c r="H28" s="34">
        <f>'[5]вспомогат'!J26</f>
        <v>-372718.6200000001</v>
      </c>
      <c r="I28" s="35">
        <f>'[5]вспомогат'!K26</f>
        <v>99.77497947879631</v>
      </c>
      <c r="J28" s="36">
        <f>'[5]вспомогат'!L26</f>
        <v>-11612.21999999974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47157464</v>
      </c>
      <c r="D29" s="37">
        <f>'[5]вспомогат'!D27</f>
        <v>5020262</v>
      </c>
      <c r="E29" s="32">
        <f>'[5]вспомогат'!G27</f>
        <v>43815171.43</v>
      </c>
      <c r="F29" s="37">
        <f>'[5]вспомогат'!H27</f>
        <v>396813.2400000021</v>
      </c>
      <c r="G29" s="38">
        <f>'[5]вспомогат'!I27</f>
        <v>7.904233683421345</v>
      </c>
      <c r="H29" s="34">
        <f>'[5]вспомогат'!J27</f>
        <v>-4623448.759999998</v>
      </c>
      <c r="I29" s="35">
        <f>'[5]вспомогат'!K27</f>
        <v>92.91248450086289</v>
      </c>
      <c r="J29" s="36">
        <f>'[5]вспомогат'!L27</f>
        <v>-3342292.5700000003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104700</v>
      </c>
      <c r="D30" s="37">
        <f>'[5]вспомогат'!D28</f>
        <v>4250</v>
      </c>
      <c r="E30" s="32">
        <f>'[5]вспомогат'!G28</f>
        <v>102746.5</v>
      </c>
      <c r="F30" s="37">
        <f>'[5]вспомогат'!H28</f>
        <v>0</v>
      </c>
      <c r="G30" s="38">
        <f>'[5]вспомогат'!I28</f>
        <v>0</v>
      </c>
      <c r="H30" s="34">
        <f>'[5]вспомогат'!J28</f>
        <v>-4250</v>
      </c>
      <c r="I30" s="35">
        <f>'[5]вспомогат'!K28</f>
        <v>98.1341929321872</v>
      </c>
      <c r="J30" s="36">
        <f>'[5]вспомогат'!L28</f>
        <v>-1953.5</v>
      </c>
    </row>
    <row r="31" spans="1:10" ht="12.75">
      <c r="A31" s="31" t="s">
        <v>33</v>
      </c>
      <c r="B31" s="32">
        <f>'[5]вспомогат'!B29</f>
        <v>204778596</v>
      </c>
      <c r="C31" s="32">
        <f>'[5]вспомогат'!C29</f>
        <v>152863207</v>
      </c>
      <c r="D31" s="37">
        <f>'[5]вспомогат'!D29</f>
        <v>17245643</v>
      </c>
      <c r="E31" s="32">
        <f>'[5]вспомогат'!G29</f>
        <v>148132503.69</v>
      </c>
      <c r="F31" s="37">
        <f>'[5]вспомогат'!H29</f>
        <v>2867039.0099999905</v>
      </c>
      <c r="G31" s="38">
        <f>'[5]вспомогат'!I29</f>
        <v>16.624715065712483</v>
      </c>
      <c r="H31" s="34">
        <f>'[5]вспомогат'!J29</f>
        <v>-14378603.99000001</v>
      </c>
      <c r="I31" s="35">
        <f>'[5]вспомогат'!K29</f>
        <v>96.90527014129698</v>
      </c>
      <c r="J31" s="36">
        <f>'[5]вспомогат'!L29</f>
        <v>-4730703.310000002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20899277</v>
      </c>
      <c r="D32" s="37">
        <f>'[5]вспомогат'!D30</f>
        <v>1580398</v>
      </c>
      <c r="E32" s="32">
        <f>'[5]вспомогат'!G30</f>
        <v>20205332.26</v>
      </c>
      <c r="F32" s="37">
        <f>'[5]вспомогат'!H30</f>
        <v>427075.1000000015</v>
      </c>
      <c r="G32" s="38">
        <f>'[5]вспомогат'!I30</f>
        <v>27.023262494637525</v>
      </c>
      <c r="H32" s="34">
        <f>'[5]вспомогат'!J30</f>
        <v>-1153322.8999999985</v>
      </c>
      <c r="I32" s="35">
        <f>'[5]вспомогат'!K30</f>
        <v>96.6795753747845</v>
      </c>
      <c r="J32" s="36">
        <f>'[5]вспомогат'!L30</f>
        <v>-693944.7399999984</v>
      </c>
    </row>
    <row r="33" spans="1:10" ht="12.75">
      <c r="A33" s="31" t="s">
        <v>35</v>
      </c>
      <c r="B33" s="32">
        <f>'[5]вспомогат'!B31</f>
        <v>40297109</v>
      </c>
      <c r="C33" s="32">
        <f>'[5]вспомогат'!C31</f>
        <v>27123280</v>
      </c>
      <c r="D33" s="37">
        <f>'[5]вспомогат'!D31</f>
        <v>3733736</v>
      </c>
      <c r="E33" s="32">
        <f>'[5]вспомогат'!G31</f>
        <v>26234432.16</v>
      </c>
      <c r="F33" s="37">
        <f>'[5]вспомогат'!H31</f>
        <v>672213.629999999</v>
      </c>
      <c r="G33" s="38">
        <f>'[5]вспомогат'!I31</f>
        <v>18.00378039582871</v>
      </c>
      <c r="H33" s="34">
        <f>'[5]вспомогат'!J31</f>
        <v>-3061522.370000001</v>
      </c>
      <c r="I33" s="35">
        <f>'[5]вспомогат'!K31</f>
        <v>96.72293380446612</v>
      </c>
      <c r="J33" s="36">
        <f>'[5]вспомогат'!L31</f>
        <v>-888847.8399999999</v>
      </c>
    </row>
    <row r="34" spans="1:10" ht="12.75">
      <c r="A34" s="31" t="s">
        <v>36</v>
      </c>
      <c r="B34" s="32">
        <f>'[5]вспомогат'!B32</f>
        <v>40547165</v>
      </c>
      <c r="C34" s="32">
        <f>'[5]вспомогат'!C32</f>
        <v>31262248</v>
      </c>
      <c r="D34" s="37">
        <f>'[5]вспомогат'!D32</f>
        <v>3547037</v>
      </c>
      <c r="E34" s="32">
        <f>'[5]вспомогат'!G32</f>
        <v>31074599.67</v>
      </c>
      <c r="F34" s="37">
        <f>'[5]вспомогат'!H32</f>
        <v>190545.51000000164</v>
      </c>
      <c r="G34" s="38">
        <f>'[5]вспомогат'!I32</f>
        <v>5.371962852375142</v>
      </c>
      <c r="H34" s="34">
        <f>'[5]вспомогат'!J32</f>
        <v>-3356491.4899999984</v>
      </c>
      <c r="I34" s="35">
        <f>'[5]вспомогат'!K32</f>
        <v>99.39976059942971</v>
      </c>
      <c r="J34" s="36">
        <f>'[5]вспомогат'!L32</f>
        <v>-187648.3299999982</v>
      </c>
    </row>
    <row r="35" spans="1:10" ht="12.75">
      <c r="A35" s="31" t="s">
        <v>37</v>
      </c>
      <c r="B35" s="32">
        <f>'[5]вспомогат'!B33</f>
        <v>78044719</v>
      </c>
      <c r="C35" s="32">
        <f>'[5]вспомогат'!C33</f>
        <v>56472312</v>
      </c>
      <c r="D35" s="37">
        <f>'[5]вспомогат'!D33</f>
        <v>8208709</v>
      </c>
      <c r="E35" s="32">
        <f>'[5]вспомогат'!G33</f>
        <v>55132513.43</v>
      </c>
      <c r="F35" s="37">
        <f>'[5]вспомогат'!H33</f>
        <v>818164.0399999991</v>
      </c>
      <c r="G35" s="38">
        <f>'[5]вспомогат'!I33</f>
        <v>9.967024534552255</v>
      </c>
      <c r="H35" s="34">
        <f>'[5]вспомогат'!J33</f>
        <v>-7390544.960000001</v>
      </c>
      <c r="I35" s="35">
        <f>'[5]вспомогат'!K33</f>
        <v>97.62751245247405</v>
      </c>
      <c r="J35" s="36">
        <f>'[5]вспомогат'!L33</f>
        <v>-1339798.5700000003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277100</v>
      </c>
      <c r="D36" s="37">
        <f>'[5]вспомогат'!D34</f>
        <v>31600</v>
      </c>
      <c r="E36" s="32">
        <f>'[5]вспомогат'!G34</f>
        <v>187855.57</v>
      </c>
      <c r="F36" s="37">
        <f>'[5]вспомогат'!H34</f>
        <v>10200.710000000021</v>
      </c>
      <c r="G36" s="38">
        <f>'[5]вспомогат'!I34</f>
        <v>32.28072784810133</v>
      </c>
      <c r="H36" s="34">
        <f>'[5]вспомогат'!J34</f>
        <v>-21399.28999999998</v>
      </c>
      <c r="I36" s="35">
        <f>'[5]вспомогат'!K34</f>
        <v>67.79342114760014</v>
      </c>
      <c r="J36" s="36">
        <f>'[5]вспомогат'!L34</f>
        <v>-89244.43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6029436</v>
      </c>
      <c r="D37" s="37">
        <f>'[5]вспомогат'!D35</f>
        <v>717250</v>
      </c>
      <c r="E37" s="32">
        <f>'[5]вспомогат'!G35</f>
        <v>5302472.29</v>
      </c>
      <c r="F37" s="37">
        <f>'[5]вспомогат'!H35</f>
        <v>49002.770000000484</v>
      </c>
      <c r="G37" s="38">
        <f>'[5]вспомогат'!I35</f>
        <v>6.832034855350363</v>
      </c>
      <c r="H37" s="34">
        <f>'[5]вспомогат'!J35</f>
        <v>-668247.2299999995</v>
      </c>
      <c r="I37" s="35">
        <f>'[5]вспомогат'!K35</f>
        <v>87.94308937021638</v>
      </c>
      <c r="J37" s="36">
        <f>'[5]вспомогат'!L35</f>
        <v>-726963.71</v>
      </c>
    </row>
    <row r="38" spans="1:10" ht="18.75" customHeight="1">
      <c r="A38" s="50" t="s">
        <v>40</v>
      </c>
      <c r="B38" s="40">
        <f>SUM(B18:B37)</f>
        <v>1222528480</v>
      </c>
      <c r="C38" s="40">
        <f>SUM(C18:C37)</f>
        <v>882484889</v>
      </c>
      <c r="D38" s="40">
        <f>SUM(D18:D37)</f>
        <v>116267050</v>
      </c>
      <c r="E38" s="40">
        <f>SUM(E18:E37)</f>
        <v>860899717.81</v>
      </c>
      <c r="F38" s="40">
        <f>SUM(F18:F37)</f>
        <v>12095822.189999998</v>
      </c>
      <c r="G38" s="41">
        <f>F38/D38*100</f>
        <v>10.403482491385132</v>
      </c>
      <c r="H38" s="40">
        <f>SUM(H18:H37)</f>
        <v>-104171227.81000003</v>
      </c>
      <c r="I38" s="42">
        <f>E38/C38*100</f>
        <v>97.55404636849254</v>
      </c>
      <c r="J38" s="40">
        <f>SUM(J18:J37)</f>
        <v>-21585171.190000005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12881031</v>
      </c>
      <c r="D39" s="37">
        <f>'[5]вспомогат'!D36</f>
        <v>2401600</v>
      </c>
      <c r="E39" s="32">
        <f>'[5]вспомогат'!G36</f>
        <v>12319956.29</v>
      </c>
      <c r="F39" s="37">
        <f>'[5]вспомогат'!H36</f>
        <v>257041.73999999836</v>
      </c>
      <c r="G39" s="38">
        <f>'[5]вспомогат'!I36</f>
        <v>10.70293720852758</v>
      </c>
      <c r="H39" s="34">
        <f>'[5]вспомогат'!J36</f>
        <v>-2144558.2600000016</v>
      </c>
      <c r="I39" s="35">
        <f>'[5]вспомогат'!K36</f>
        <v>95.64417855993048</v>
      </c>
      <c r="J39" s="36">
        <f>'[5]вспомогат'!L36</f>
        <v>-561074.7100000009</v>
      </c>
    </row>
    <row r="40" spans="1:10" ht="12.75" customHeight="1">
      <c r="A40" s="51" t="s">
        <v>42</v>
      </c>
      <c r="B40" s="32">
        <f>'[5]вспомогат'!B37</f>
        <v>47836800</v>
      </c>
      <c r="C40" s="32">
        <f>'[5]вспомогат'!C37</f>
        <v>34505240</v>
      </c>
      <c r="D40" s="37">
        <f>'[5]вспомогат'!D37</f>
        <v>4738614</v>
      </c>
      <c r="E40" s="32">
        <f>'[5]вспомогат'!G37</f>
        <v>31918437.33</v>
      </c>
      <c r="F40" s="37">
        <f>'[5]вспомогат'!H37</f>
        <v>372394.9699999988</v>
      </c>
      <c r="G40" s="38">
        <f>'[5]вспомогат'!I37</f>
        <v>7.858731899243086</v>
      </c>
      <c r="H40" s="34">
        <f>'[5]вспомогат'!J37</f>
        <v>-4366219.030000001</v>
      </c>
      <c r="I40" s="35">
        <f>'[5]вспомогат'!K37</f>
        <v>92.50315989687363</v>
      </c>
      <c r="J40" s="36">
        <f>'[5]вспомогат'!L37</f>
        <v>-2586802.670000002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17112509</v>
      </c>
      <c r="D41" s="37">
        <f>'[5]вспомогат'!D38</f>
        <v>2432644</v>
      </c>
      <c r="E41" s="32">
        <f>'[5]вспомогат'!G38</f>
        <v>16895880.16</v>
      </c>
      <c r="F41" s="37">
        <f>'[5]вспомогат'!H38</f>
        <v>379442.0700000003</v>
      </c>
      <c r="G41" s="38">
        <f>'[5]вспомогат'!I38</f>
        <v>15.597928426847506</v>
      </c>
      <c r="H41" s="34">
        <f>'[5]вспомогат'!J38</f>
        <v>-2053201.9299999997</v>
      </c>
      <c r="I41" s="35">
        <f>'[5]вспомогат'!K38</f>
        <v>98.73409071691358</v>
      </c>
      <c r="J41" s="36">
        <f>'[5]вспомогат'!L38</f>
        <v>-216628.83999999985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13016504</v>
      </c>
      <c r="D42" s="37">
        <f>'[5]вспомогат'!D39</f>
        <v>2350590</v>
      </c>
      <c r="E42" s="32">
        <f>'[5]вспомогат'!G39</f>
        <v>11532717.37</v>
      </c>
      <c r="F42" s="37">
        <f>'[5]вспомогат'!H39</f>
        <v>90398.65999999829</v>
      </c>
      <c r="G42" s="38">
        <f>'[5]вспомогат'!I39</f>
        <v>3.8457859516120756</v>
      </c>
      <c r="H42" s="34">
        <f>'[5]вспомогат'!J39</f>
        <v>-2260191.3400000017</v>
      </c>
      <c r="I42" s="35">
        <f>'[5]вспомогат'!K39</f>
        <v>88.60072850590296</v>
      </c>
      <c r="J42" s="36">
        <f>'[5]вспомогат'!L39</f>
        <v>-1483786.6300000008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12515730</v>
      </c>
      <c r="D43" s="37">
        <f>'[5]вспомогат'!D40</f>
        <v>1618790</v>
      </c>
      <c r="E43" s="32">
        <f>'[5]вспомогат'!G40</f>
        <v>10879199.86</v>
      </c>
      <c r="F43" s="37">
        <f>'[5]вспомогат'!H40</f>
        <v>107668.91999999993</v>
      </c>
      <c r="G43" s="38">
        <f>'[5]вспомогат'!I40</f>
        <v>6.651197499366806</v>
      </c>
      <c r="H43" s="34">
        <f>'[5]вспомогат'!J40</f>
        <v>-1511121.08</v>
      </c>
      <c r="I43" s="35">
        <f>'[5]вспомогат'!K40</f>
        <v>86.92421344979478</v>
      </c>
      <c r="J43" s="36">
        <f>'[5]вспомогат'!L40</f>
        <v>-1636530.1400000006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15602787</v>
      </c>
      <c r="D44" s="37">
        <f>'[5]вспомогат'!D41</f>
        <v>2662394</v>
      </c>
      <c r="E44" s="32">
        <f>'[5]вспомогат'!G41</f>
        <v>14301345.52</v>
      </c>
      <c r="F44" s="37">
        <f>'[5]вспомогат'!H41</f>
        <v>232813.00999999978</v>
      </c>
      <c r="G44" s="38">
        <f>'[5]вспомогат'!I41</f>
        <v>8.744498748119165</v>
      </c>
      <c r="H44" s="34">
        <f>'[5]вспомогат'!J41</f>
        <v>-2429580.99</v>
      </c>
      <c r="I44" s="35">
        <f>'[5]вспомогат'!K41</f>
        <v>91.65891657689103</v>
      </c>
      <c r="J44" s="36">
        <f>'[5]вспомогат'!L41</f>
        <v>-1301441.4800000004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24620085</v>
      </c>
      <c r="D45" s="37">
        <f>'[5]вспомогат'!D42</f>
        <v>3284584</v>
      </c>
      <c r="E45" s="32">
        <f>'[5]вспомогат'!G42</f>
        <v>21661983.08</v>
      </c>
      <c r="F45" s="37">
        <f>'[5]вспомогат'!H42</f>
        <v>438552.4699999988</v>
      </c>
      <c r="G45" s="38">
        <f>'[5]вспомогат'!I42</f>
        <v>13.351842120645987</v>
      </c>
      <c r="H45" s="34">
        <f>'[5]вспомогат'!J42</f>
        <v>-2846031.530000001</v>
      </c>
      <c r="I45" s="35">
        <f>'[5]вспомогат'!K42</f>
        <v>87.98500525079422</v>
      </c>
      <c r="J45" s="36">
        <f>'[5]вспомогат'!L42</f>
        <v>-2958101.920000002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42816541</v>
      </c>
      <c r="D46" s="37">
        <f>'[5]вспомогат'!D43</f>
        <v>7555940</v>
      </c>
      <c r="E46" s="32">
        <f>'[5]вспомогат'!G43</f>
        <v>41518125.69</v>
      </c>
      <c r="F46" s="37">
        <f>'[5]вспомогат'!H43</f>
        <v>806189.5</v>
      </c>
      <c r="G46" s="38">
        <f>'[5]вспомогат'!I43</f>
        <v>10.669612252082468</v>
      </c>
      <c r="H46" s="34">
        <f>'[5]вспомогат'!J43</f>
        <v>-6749750.5</v>
      </c>
      <c r="I46" s="35">
        <f>'[5]вспомогат'!K43</f>
        <v>96.96749134872898</v>
      </c>
      <c r="J46" s="36">
        <f>'[5]вспомогат'!L43</f>
        <v>-1298415.3100000024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22662274</v>
      </c>
      <c r="D47" s="37">
        <f>'[5]вспомогат'!D44</f>
        <v>4172000</v>
      </c>
      <c r="E47" s="32">
        <f>'[5]вспомогат'!G44</f>
        <v>18633985.51</v>
      </c>
      <c r="F47" s="37">
        <f>'[5]вспомогат'!H44</f>
        <v>188031.98000000045</v>
      </c>
      <c r="G47" s="38">
        <f>'[5]вспомогат'!I44</f>
        <v>4.506998561840855</v>
      </c>
      <c r="H47" s="34">
        <f>'[5]вспомогат'!J44</f>
        <v>-3983968.0199999996</v>
      </c>
      <c r="I47" s="35">
        <f>'[5]вспомогат'!K44</f>
        <v>82.22469426501507</v>
      </c>
      <c r="J47" s="36">
        <f>'[5]вспомогат'!L44</f>
        <v>-4028288.4899999984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20487048</v>
      </c>
      <c r="D48" s="37">
        <f>'[5]вспомогат'!D45</f>
        <v>2187372</v>
      </c>
      <c r="E48" s="32">
        <f>'[5]вспомогат'!G45</f>
        <v>19627362.66</v>
      </c>
      <c r="F48" s="37">
        <f>'[5]вспомогат'!H45</f>
        <v>228193.8200000003</v>
      </c>
      <c r="G48" s="38">
        <f>'[5]вспомогат'!I45</f>
        <v>10.432327925931222</v>
      </c>
      <c r="H48" s="34">
        <f>'[5]вспомогат'!J45</f>
        <v>-1959178.1799999997</v>
      </c>
      <c r="I48" s="35">
        <f>'[5]вспомогат'!K45</f>
        <v>95.80376177182774</v>
      </c>
      <c r="J48" s="36">
        <f>'[5]вспомогат'!L45</f>
        <v>-859685.3399999999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8557404</v>
      </c>
      <c r="D49" s="37">
        <f>'[5]вспомогат'!D46</f>
        <v>1073580</v>
      </c>
      <c r="E49" s="32">
        <f>'[5]вспомогат'!G46</f>
        <v>7642475.83</v>
      </c>
      <c r="F49" s="37">
        <f>'[5]вспомогат'!H46</f>
        <v>150655.21999999974</v>
      </c>
      <c r="G49" s="38">
        <f>'[5]вспомогат'!I46</f>
        <v>14.032975651558314</v>
      </c>
      <c r="H49" s="34">
        <f>'[5]вспомогат'!J46</f>
        <v>-922924.7800000003</v>
      </c>
      <c r="I49" s="35">
        <f>'[5]вспомогат'!K46</f>
        <v>89.30834432965885</v>
      </c>
      <c r="J49" s="36">
        <f>'[5]вспомогат'!L46</f>
        <v>-914928.1699999999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7395628</v>
      </c>
      <c r="D50" s="37">
        <f>'[5]вспомогат'!D47</f>
        <v>1421527</v>
      </c>
      <c r="E50" s="32">
        <f>'[5]вспомогат'!G47</f>
        <v>6434353.95</v>
      </c>
      <c r="F50" s="37">
        <f>'[5]вспомогат'!H47</f>
        <v>99251.87000000011</v>
      </c>
      <c r="G50" s="38">
        <f>'[5]вспомогат'!I47</f>
        <v>6.982060136740288</v>
      </c>
      <c r="H50" s="34">
        <f>'[5]вспомогат'!J47</f>
        <v>-1322275.13</v>
      </c>
      <c r="I50" s="35">
        <f>'[5]вспомогат'!K47</f>
        <v>87.0021308535259</v>
      </c>
      <c r="J50" s="36">
        <f>'[5]вспомогат'!L47</f>
        <v>-961274.0499999998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11892345</v>
      </c>
      <c r="D51" s="37">
        <f>'[5]вспомогат'!D48</f>
        <v>3061828</v>
      </c>
      <c r="E51" s="32">
        <f>'[5]вспомогат'!G48</f>
        <v>9067785.72</v>
      </c>
      <c r="F51" s="37">
        <f>'[5]вспомогат'!H48</f>
        <v>38004.460000000894</v>
      </c>
      <c r="G51" s="38">
        <f>'[5]вспомогат'!I48</f>
        <v>1.2412343214576682</v>
      </c>
      <c r="H51" s="34">
        <f>'[5]вспомогат'!J48</f>
        <v>-3023823.539999999</v>
      </c>
      <c r="I51" s="35">
        <f>'[5]вспомогат'!K48</f>
        <v>76.24892920614059</v>
      </c>
      <c r="J51" s="36">
        <f>'[5]вспомогат'!L48</f>
        <v>-2824559.2799999993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19234378</v>
      </c>
      <c r="D52" s="37">
        <f>'[5]вспомогат'!D49</f>
        <v>3388385</v>
      </c>
      <c r="E52" s="32">
        <f>'[5]вспомогат'!G49</f>
        <v>15884998.13</v>
      </c>
      <c r="F52" s="37">
        <f>'[5]вспомогат'!H49</f>
        <v>276286.48000000045</v>
      </c>
      <c r="G52" s="38">
        <f>'[5]вспомогат'!I49</f>
        <v>8.1539281988322</v>
      </c>
      <c r="H52" s="34">
        <f>'[5]вспомогат'!J49</f>
        <v>-3112098.5199999996</v>
      </c>
      <c r="I52" s="35">
        <f>'[5]вспомогат'!K49</f>
        <v>82.58649242517745</v>
      </c>
      <c r="J52" s="36">
        <f>'[5]вспомогат'!L49</f>
        <v>-3349379.869999999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7433817</v>
      </c>
      <c r="D53" s="37">
        <f>'[5]вспомогат'!D50</f>
        <v>2579817</v>
      </c>
      <c r="E53" s="32">
        <f>'[5]вспомогат'!G50</f>
        <v>7417702.12</v>
      </c>
      <c r="F53" s="37">
        <f>'[5]вспомогат'!H50</f>
        <v>144810.29000000004</v>
      </c>
      <c r="G53" s="38">
        <f>'[5]вспомогат'!I50</f>
        <v>5.6132000835718205</v>
      </c>
      <c r="H53" s="34">
        <f>'[5]вспомогат'!J50</f>
        <v>-2435006.71</v>
      </c>
      <c r="I53" s="35">
        <f>'[5]вспомогат'!K50</f>
        <v>99.78322199752833</v>
      </c>
      <c r="J53" s="36">
        <f>'[5]вспомогат'!L50</f>
        <v>-16114.879999999888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6103204</v>
      </c>
      <c r="D54" s="37">
        <f>'[5]вспомогат'!D51</f>
        <v>606650</v>
      </c>
      <c r="E54" s="32">
        <f>'[5]вспомогат'!G51</f>
        <v>6305535.14</v>
      </c>
      <c r="F54" s="37">
        <f>'[5]вспомогат'!H51</f>
        <v>67691.13999999966</v>
      </c>
      <c r="G54" s="38">
        <f>'[5]вспомогат'!I51</f>
        <v>11.158186763372564</v>
      </c>
      <c r="H54" s="34">
        <f>'[5]вспомогат'!J51</f>
        <v>-538958.8600000003</v>
      </c>
      <c r="I54" s="35">
        <f>'[5]вспомогат'!K51</f>
        <v>103.31516265882641</v>
      </c>
      <c r="J54" s="36">
        <f>'[5]вспомогат'!L51</f>
        <v>202331.13999999966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45477513</v>
      </c>
      <c r="D55" s="37">
        <f>'[5]вспомогат'!D52</f>
        <v>6685693</v>
      </c>
      <c r="E55" s="32">
        <f>'[5]вспомогат'!G52</f>
        <v>46011123.66</v>
      </c>
      <c r="F55" s="37">
        <f>'[5]вспомогат'!H52</f>
        <v>3881935.4099999964</v>
      </c>
      <c r="G55" s="38">
        <f>'[5]вспомогат'!I52</f>
        <v>58.06332133407855</v>
      </c>
      <c r="H55" s="34">
        <f>'[5]вспомогат'!J52</f>
        <v>-2803757.5900000036</v>
      </c>
      <c r="I55" s="35">
        <f>'[5]вспомогат'!K52</f>
        <v>101.17335057438166</v>
      </c>
      <c r="J55" s="36">
        <f>'[5]вспомогат'!L52</f>
        <v>533610.6599999964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60703624</v>
      </c>
      <c r="D56" s="37">
        <f>'[5]вспомогат'!D53</f>
        <v>9659245</v>
      </c>
      <c r="E56" s="32">
        <f>'[5]вспомогат'!G53</f>
        <v>54870373.65</v>
      </c>
      <c r="F56" s="37">
        <f>'[5]вспомогат'!H53</f>
        <v>698723.5199999958</v>
      </c>
      <c r="G56" s="38">
        <f>'[5]вспомогат'!I53</f>
        <v>7.2337281019375315</v>
      </c>
      <c r="H56" s="34">
        <f>'[5]вспомогат'!J53</f>
        <v>-8960521.480000004</v>
      </c>
      <c r="I56" s="35">
        <f>'[5]вспомогат'!K53</f>
        <v>90.39060608638457</v>
      </c>
      <c r="J56" s="36">
        <f>'[5]вспомогат'!L53</f>
        <v>-5833250.3500000015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28572330</v>
      </c>
      <c r="D57" s="37">
        <f>'[5]вспомогат'!D54</f>
        <v>2651530</v>
      </c>
      <c r="E57" s="32">
        <f>'[5]вспомогат'!G54</f>
        <v>22036743.48</v>
      </c>
      <c r="F57" s="37">
        <f>'[5]вспомогат'!H54</f>
        <v>361285.01999999955</v>
      </c>
      <c r="G57" s="38">
        <f>'[5]вспомогат'!I54</f>
        <v>13.625530165602484</v>
      </c>
      <c r="H57" s="34">
        <f>'[5]вспомогат'!J54</f>
        <v>-2290244.9800000004</v>
      </c>
      <c r="I57" s="35">
        <f>'[5]вспомогат'!K54</f>
        <v>77.1261688493728</v>
      </c>
      <c r="J57" s="36">
        <f>'[5]вспомогат'!L54</f>
        <v>-6535586.52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42531450</v>
      </c>
      <c r="D58" s="37">
        <f>'[5]вспомогат'!D55</f>
        <v>4519950</v>
      </c>
      <c r="E58" s="32">
        <f>'[5]вспомогат'!G55</f>
        <v>45085924.28</v>
      </c>
      <c r="F58" s="37">
        <f>'[5]вспомогат'!H55</f>
        <v>682123.3299999982</v>
      </c>
      <c r="G58" s="38">
        <f>'[5]вспомогат'!I55</f>
        <v>15.091391055210748</v>
      </c>
      <c r="H58" s="34">
        <f>'[5]вспомогат'!J55</f>
        <v>-3837826.670000002</v>
      </c>
      <c r="I58" s="35">
        <f>'[5]вспомогат'!K55</f>
        <v>106.00608321606717</v>
      </c>
      <c r="J58" s="36">
        <f>'[5]вспомогат'!L55</f>
        <v>2554474.280000001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61971150</v>
      </c>
      <c r="D59" s="37">
        <f>'[5]вспомогат'!D56</f>
        <v>8113350</v>
      </c>
      <c r="E59" s="32">
        <f>'[5]вспомогат'!G56</f>
        <v>51774492.65</v>
      </c>
      <c r="F59" s="37">
        <f>'[5]вспомогат'!H56</f>
        <v>385296.7299999967</v>
      </c>
      <c r="G59" s="38">
        <f>'[5]вспомогат'!I56</f>
        <v>4.7489228247271065</v>
      </c>
      <c r="H59" s="34">
        <f>'[5]вспомогат'!J56</f>
        <v>-7728053.270000003</v>
      </c>
      <c r="I59" s="35">
        <f>'[5]вспомогат'!K56</f>
        <v>83.54612210681906</v>
      </c>
      <c r="J59" s="36">
        <f>'[5]вспомогат'!L56</f>
        <v>-10196657.350000001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9822671</v>
      </c>
      <c r="D60" s="37">
        <f>'[5]вспомогат'!D57</f>
        <v>1558990</v>
      </c>
      <c r="E60" s="32">
        <f>'[5]вспомогат'!G57</f>
        <v>9838007.01</v>
      </c>
      <c r="F60" s="37">
        <f>'[5]вспомогат'!H57</f>
        <v>457705.87999999896</v>
      </c>
      <c r="G60" s="38">
        <f>'[5]вспомогат'!I57</f>
        <v>29.359128666636664</v>
      </c>
      <c r="H60" s="34">
        <f>'[5]вспомогат'!J57</f>
        <v>-1101284.120000001</v>
      </c>
      <c r="I60" s="35">
        <f>'[5]вспомогат'!K57</f>
        <v>100.15612871488824</v>
      </c>
      <c r="J60" s="36">
        <f>'[5]вспомогат'!L57</f>
        <v>15336.009999999776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47407001</v>
      </c>
      <c r="D61" s="37">
        <f>'[5]вспомогат'!D58</f>
        <v>6430560</v>
      </c>
      <c r="E61" s="32">
        <f>'[5]вспомогат'!G58</f>
        <v>41618349.42</v>
      </c>
      <c r="F61" s="37">
        <f>'[5]вспомогат'!H58</f>
        <v>524458.0300000012</v>
      </c>
      <c r="G61" s="38">
        <f>'[5]вспомогат'!I58</f>
        <v>8.155713188276001</v>
      </c>
      <c r="H61" s="34">
        <f>'[5]вспомогат'!J58</f>
        <v>-5906101.969999999</v>
      </c>
      <c r="I61" s="35">
        <f>'[5]вспомогат'!K58</f>
        <v>87.78945839666171</v>
      </c>
      <c r="J61" s="36">
        <f>'[5]вспомогат'!L58</f>
        <v>-5788651.579999998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13431975</v>
      </c>
      <c r="D62" s="37">
        <f>'[5]вспомогат'!D59</f>
        <v>1366813</v>
      </c>
      <c r="E62" s="32">
        <f>'[5]вспомогат'!G59</f>
        <v>14760909.76</v>
      </c>
      <c r="F62" s="37">
        <f>'[5]вспомогат'!H59</f>
        <v>97981.18999999948</v>
      </c>
      <c r="G62" s="38">
        <f>'[5]вспомогат'!I59</f>
        <v>7.168587802427946</v>
      </c>
      <c r="H62" s="34">
        <f>'[5]вспомогат'!J59</f>
        <v>-1268831.8100000005</v>
      </c>
      <c r="I62" s="35">
        <f>'[5]вспомогат'!K59</f>
        <v>109.89381501975697</v>
      </c>
      <c r="J62" s="36">
        <f>'[5]вспомогат'!L59</f>
        <v>1328934.7599999998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10686349</v>
      </c>
      <c r="D63" s="37">
        <f>'[5]вспомогат'!D60</f>
        <v>1663273</v>
      </c>
      <c r="E63" s="32">
        <f>'[5]вспомогат'!G60</f>
        <v>8407902.22</v>
      </c>
      <c r="F63" s="37">
        <f>'[5]вспомогат'!H60</f>
        <v>21821.370000001043</v>
      </c>
      <c r="G63" s="38">
        <f>'[5]вспомогат'!I60</f>
        <v>1.31195359992022</v>
      </c>
      <c r="H63" s="34">
        <f>'[5]вспомогат'!J60</f>
        <v>-1641451.629999999</v>
      </c>
      <c r="I63" s="35">
        <f>'[5]вспомогат'!K60</f>
        <v>78.67890352448718</v>
      </c>
      <c r="J63" s="36">
        <f>'[5]вспомогат'!L60</f>
        <v>-2278446.7799999993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8251325</v>
      </c>
      <c r="D64" s="37">
        <f>'[5]вспомогат'!D61</f>
        <v>390545</v>
      </c>
      <c r="E64" s="32">
        <f>'[5]вспомогат'!G61</f>
        <v>8795777.58</v>
      </c>
      <c r="F64" s="37">
        <f>'[5]вспомогат'!H61</f>
        <v>92565.7100000009</v>
      </c>
      <c r="G64" s="38">
        <f>'[5]вспомогат'!I61</f>
        <v>23.701675863217016</v>
      </c>
      <c r="H64" s="34">
        <f>'[5]вспомогат'!J61</f>
        <v>-297979.2899999991</v>
      </c>
      <c r="I64" s="35">
        <f>'[5]вспомогат'!K61</f>
        <v>106.5983654746359</v>
      </c>
      <c r="J64" s="36">
        <f>'[5]вспомогат'!L61</f>
        <v>544452.5800000001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9842580</v>
      </c>
      <c r="D65" s="37">
        <f>'[5]вспомогат'!D62</f>
        <v>1117500</v>
      </c>
      <c r="E65" s="32">
        <f>'[5]вспомогат'!G62</f>
        <v>9008249.44</v>
      </c>
      <c r="F65" s="37">
        <f>'[5]вспомогат'!H62</f>
        <v>108584.83000000007</v>
      </c>
      <c r="G65" s="38">
        <f>'[5]вспомогат'!I62</f>
        <v>9.716763310961975</v>
      </c>
      <c r="H65" s="34">
        <f>'[5]вспомогат'!J62</f>
        <v>-1008915.1699999999</v>
      </c>
      <c r="I65" s="35">
        <f>'[5]вспомогат'!K62</f>
        <v>91.52325345590282</v>
      </c>
      <c r="J65" s="36">
        <f>'[5]вспомогат'!L62</f>
        <v>-834330.5600000005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5248385</v>
      </c>
      <c r="D66" s="37">
        <f>'[5]вспомогат'!D63</f>
        <v>632789</v>
      </c>
      <c r="E66" s="32">
        <f>'[5]вспомогат'!G63</f>
        <v>5120583.79</v>
      </c>
      <c r="F66" s="37">
        <f>'[5]вспомогат'!H63</f>
        <v>97869.88999999966</v>
      </c>
      <c r="G66" s="38">
        <f>'[5]вспомогат'!I63</f>
        <v>15.466433518913835</v>
      </c>
      <c r="H66" s="34">
        <f>'[5]вспомогат'!J63</f>
        <v>-534919.1100000003</v>
      </c>
      <c r="I66" s="35">
        <f>'[5]вспомогат'!K63</f>
        <v>97.56494216792404</v>
      </c>
      <c r="J66" s="36">
        <f>'[5]вспомогат'!L63</f>
        <v>-127801.20999999996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10713960</v>
      </c>
      <c r="D67" s="37">
        <f>'[5]вспомогат'!D64</f>
        <v>1557310</v>
      </c>
      <c r="E67" s="32">
        <f>'[5]вспомогат'!G64</f>
        <v>10363273.51</v>
      </c>
      <c r="F67" s="37">
        <f>'[5]вспомогат'!H64</f>
        <v>204075.27999999933</v>
      </c>
      <c r="G67" s="38">
        <f>'[5]вспомогат'!I64</f>
        <v>13.104345313392923</v>
      </c>
      <c r="H67" s="34">
        <f>'[5]вспомогат'!J64</f>
        <v>-1353234.7200000007</v>
      </c>
      <c r="I67" s="35">
        <f>'[5]вспомогат'!K64</f>
        <v>96.72682658886164</v>
      </c>
      <c r="J67" s="36">
        <f>'[5]вспомогат'!L64</f>
        <v>-350686.4900000002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8005681</v>
      </c>
      <c r="D68" s="37">
        <f>'[5]вспомогат'!D65</f>
        <v>740690</v>
      </c>
      <c r="E68" s="32">
        <f>'[5]вспомогат'!G65</f>
        <v>7263588.49</v>
      </c>
      <c r="F68" s="37">
        <f>'[5]вспомогат'!H65</f>
        <v>183929.8799999999</v>
      </c>
      <c r="G68" s="38">
        <f>'[5]вспомогат'!I65</f>
        <v>24.832234808084337</v>
      </c>
      <c r="H68" s="34">
        <f>'[5]вспомогат'!J65</f>
        <v>-556760.1200000001</v>
      </c>
      <c r="I68" s="35">
        <f>'[5]вспомогат'!K65</f>
        <v>90.73042618110814</v>
      </c>
      <c r="J68" s="36">
        <f>'[5]вспомогат'!L65</f>
        <v>-742092.5099999998</v>
      </c>
    </row>
    <row r="69" spans="1:10" ht="14.25" customHeight="1">
      <c r="A69" s="52" t="s">
        <v>71</v>
      </c>
      <c r="B69" s="32">
        <f>'[5]вспомогат'!B66</f>
        <v>32139871</v>
      </c>
      <c r="C69" s="32">
        <f>'[5]вспомогат'!C66</f>
        <v>24385287</v>
      </c>
      <c r="D69" s="37">
        <f>'[5]вспомогат'!D66</f>
        <v>3799620</v>
      </c>
      <c r="E69" s="32">
        <f>'[5]вспомогат'!G66</f>
        <v>22874147.58</v>
      </c>
      <c r="F69" s="37">
        <f>'[5]вспомогат'!H66</f>
        <v>176117.7899999991</v>
      </c>
      <c r="G69" s="38">
        <f>'[5]вспомогат'!I66</f>
        <v>4.635142198430345</v>
      </c>
      <c r="H69" s="34">
        <f>'[5]вспомогат'!J66</f>
        <v>-3623502.210000001</v>
      </c>
      <c r="I69" s="35">
        <f>'[5]вспомогат'!K66</f>
        <v>93.80306895711335</v>
      </c>
      <c r="J69" s="36">
        <f>'[5]вспомогат'!L66</f>
        <v>-1511139.4200000018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49318840</v>
      </c>
      <c r="D70" s="37">
        <f>'[5]вспомогат'!D67</f>
        <v>6048648</v>
      </c>
      <c r="E70" s="32">
        <f>'[5]вспомогат'!G67</f>
        <v>49599033.11</v>
      </c>
      <c r="F70" s="37">
        <f>'[5]вспомогат'!H67</f>
        <v>775200.5700000003</v>
      </c>
      <c r="G70" s="38">
        <f>'[5]вспомогат'!I67</f>
        <v>12.816096588857548</v>
      </c>
      <c r="H70" s="34">
        <f>'[5]вспомогат'!J67</f>
        <v>-5273447.43</v>
      </c>
      <c r="I70" s="35">
        <f>'[5]вспомогат'!K67</f>
        <v>100.56812591293713</v>
      </c>
      <c r="J70" s="36">
        <f>'[5]вспомогат'!L67</f>
        <v>280193.1099999994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69291654</v>
      </c>
      <c r="D71" s="37">
        <f>'[5]вспомогат'!D68</f>
        <v>11340935</v>
      </c>
      <c r="E71" s="32">
        <f>'[5]вспомогат'!G68</f>
        <v>58654611.91</v>
      </c>
      <c r="F71" s="37">
        <f>'[5]вспомогат'!H68</f>
        <v>621401.0899999961</v>
      </c>
      <c r="G71" s="38">
        <f>'[5]вспомогат'!I68</f>
        <v>5.479275650552587</v>
      </c>
      <c r="H71" s="34">
        <f>'[5]вспомогат'!J68</f>
        <v>-10719533.910000004</v>
      </c>
      <c r="I71" s="35">
        <f>'[5]вспомогат'!K68</f>
        <v>84.64888413545447</v>
      </c>
      <c r="J71" s="36">
        <f>'[5]вспомогат'!L68</f>
        <v>-10637042.090000004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10853080</v>
      </c>
      <c r="D72" s="37">
        <f>'[5]вспомогат'!D69</f>
        <v>1760250</v>
      </c>
      <c r="E72" s="32">
        <f>'[5]вспомогат'!G69</f>
        <v>10334093.18</v>
      </c>
      <c r="F72" s="37">
        <f>'[5]вспомогат'!H69</f>
        <v>349833.66000000015</v>
      </c>
      <c r="G72" s="38">
        <f>'[5]вспомогат'!I69</f>
        <v>19.874089475926723</v>
      </c>
      <c r="H72" s="34">
        <f>'[5]вспомогат'!J69</f>
        <v>-1410416.3399999999</v>
      </c>
      <c r="I72" s="35">
        <f>'[5]вспомогат'!K69</f>
        <v>95.2180687878464</v>
      </c>
      <c r="J72" s="36">
        <f>'[5]вспомогат'!L69</f>
        <v>-518986.8200000003</v>
      </c>
    </row>
    <row r="73" spans="1:10" ht="14.25" customHeight="1">
      <c r="A73" s="52" t="s">
        <v>75</v>
      </c>
      <c r="B73" s="32">
        <f>'[5]вспомогат'!B70</f>
        <v>8537665</v>
      </c>
      <c r="C73" s="32">
        <f>'[5]вспомогат'!C70</f>
        <v>6432490</v>
      </c>
      <c r="D73" s="37">
        <f>'[5]вспомогат'!D70</f>
        <v>675770</v>
      </c>
      <c r="E73" s="32">
        <f>'[5]вспомогат'!G70</f>
        <v>6285662.58</v>
      </c>
      <c r="F73" s="37">
        <f>'[5]вспомогат'!H70</f>
        <v>47420.049999999814</v>
      </c>
      <c r="G73" s="38">
        <f>'[5]вспомогат'!I70</f>
        <v>7.01718780058301</v>
      </c>
      <c r="H73" s="34">
        <f>'[5]вспомогат'!J70</f>
        <v>-628349.9500000002</v>
      </c>
      <c r="I73" s="35">
        <f>'[5]вспомогат'!K70</f>
        <v>97.71740927696739</v>
      </c>
      <c r="J73" s="36">
        <f>'[5]вспомогат'!L70</f>
        <v>-146827.41999999993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3952436</v>
      </c>
      <c r="D74" s="37">
        <f>'[5]вспомогат'!D71</f>
        <v>332261</v>
      </c>
      <c r="E74" s="32">
        <f>'[5]вспомогат'!G71</f>
        <v>4898879.26</v>
      </c>
      <c r="F74" s="37">
        <f>'[5]вспомогат'!H71</f>
        <v>164556.68999999948</v>
      </c>
      <c r="G74" s="38">
        <f>'[5]вспомогат'!I71</f>
        <v>49.52633321394912</v>
      </c>
      <c r="H74" s="34">
        <f>'[5]вспомогат'!J71</f>
        <v>-167704.31000000052</v>
      </c>
      <c r="I74" s="35">
        <f>'[5]вспомогат'!K71</f>
        <v>123.94582126060992</v>
      </c>
      <c r="J74" s="36">
        <f>'[5]вспомогат'!L71</f>
        <v>946443.2599999998</v>
      </c>
    </row>
    <row r="75" spans="1:10" ht="14.25" customHeight="1">
      <c r="A75" s="52" t="s">
        <v>77</v>
      </c>
      <c r="B75" s="32">
        <f>'[5]вспомогат'!B72</f>
        <v>50431108</v>
      </c>
      <c r="C75" s="32">
        <f>'[5]вспомогат'!C72</f>
        <v>36859347</v>
      </c>
      <c r="D75" s="37">
        <f>'[5]вспомогат'!D72</f>
        <v>6281995</v>
      </c>
      <c r="E75" s="32">
        <f>'[5]вспомогат'!G72</f>
        <v>35294653.57</v>
      </c>
      <c r="F75" s="37">
        <f>'[5]вспомогат'!H72</f>
        <v>775182.4399999976</v>
      </c>
      <c r="G75" s="38">
        <f>'[5]вспомогат'!I72</f>
        <v>12.339749394897602</v>
      </c>
      <c r="H75" s="34">
        <f>'[5]вспомогат'!J72</f>
        <v>-5506812.560000002</v>
      </c>
      <c r="I75" s="35">
        <f>'[5]вспомогат'!K72</f>
        <v>95.75496161122985</v>
      </c>
      <c r="J75" s="36">
        <f>'[5]вспомогат'!L72</f>
        <v>-1564693.4299999997</v>
      </c>
    </row>
    <row r="76" spans="1:10" ht="14.25" customHeight="1">
      <c r="A76" s="52" t="s">
        <v>78</v>
      </c>
      <c r="B76" s="32">
        <f>'[5]вспомогат'!B73</f>
        <v>21937355</v>
      </c>
      <c r="C76" s="32">
        <f>'[5]вспомогат'!C73</f>
        <v>16320945</v>
      </c>
      <c r="D76" s="37">
        <f>'[5]вспомогат'!D73</f>
        <v>1960375</v>
      </c>
      <c r="E76" s="32">
        <f>'[5]вспомогат'!G73</f>
        <v>15999790.57</v>
      </c>
      <c r="F76" s="37">
        <f>'[5]вспомогат'!H73</f>
        <v>215741.48000000045</v>
      </c>
      <c r="G76" s="38">
        <f>'[5]вспомогат'!I73</f>
        <v>11.005112797296459</v>
      </c>
      <c r="H76" s="34">
        <f>'[5]вспомогат'!J73</f>
        <v>-1744633.5199999996</v>
      </c>
      <c r="I76" s="35">
        <f>'[5]вспомогат'!K73</f>
        <v>98.03225591410302</v>
      </c>
      <c r="J76" s="36">
        <f>'[5]вспомогат'!L73</f>
        <v>-321154.4299999997</v>
      </c>
    </row>
    <row r="77" spans="1:10" ht="14.25" customHeight="1">
      <c r="A77" s="52" t="s">
        <v>79</v>
      </c>
      <c r="B77" s="32">
        <f>'[5]вспомогат'!B74</f>
        <v>8024950</v>
      </c>
      <c r="C77" s="32">
        <f>'[5]вспомогат'!C74</f>
        <v>6189930</v>
      </c>
      <c r="D77" s="37">
        <f>'[5]вспомогат'!D74</f>
        <v>816300</v>
      </c>
      <c r="E77" s="32">
        <f>'[5]вспомогат'!G74</f>
        <v>6263200.59</v>
      </c>
      <c r="F77" s="37">
        <f>'[5]вспомогат'!H74</f>
        <v>76049.0700000003</v>
      </c>
      <c r="G77" s="38">
        <f>'[5]вспомогат'!I74</f>
        <v>9.316313855200331</v>
      </c>
      <c r="H77" s="34">
        <f>'[5]вспомогат'!J74</f>
        <v>-740250.9299999997</v>
      </c>
      <c r="I77" s="35">
        <f>'[5]вспомогат'!K74</f>
        <v>101.18370627777698</v>
      </c>
      <c r="J77" s="36">
        <f>'[5]вспомогат'!L74</f>
        <v>73270.58999999985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6580360</v>
      </c>
      <c r="D78" s="37">
        <f>'[5]вспомогат'!D75</f>
        <v>1195552</v>
      </c>
      <c r="E78" s="32">
        <f>'[5]вспомогат'!G75</f>
        <v>5743618.74</v>
      </c>
      <c r="F78" s="37">
        <f>'[5]вспомогат'!H75</f>
        <v>95136.18000000063</v>
      </c>
      <c r="G78" s="38">
        <f>'[5]вспомогат'!I75</f>
        <v>7.95751084018099</v>
      </c>
      <c r="H78" s="34">
        <f>'[5]вспомогат'!J75</f>
        <v>-1100415.8199999994</v>
      </c>
      <c r="I78" s="35">
        <f>'[5]вспомогат'!K75</f>
        <v>87.28426317101193</v>
      </c>
      <c r="J78" s="36">
        <f>'[5]вспомогат'!L75</f>
        <v>-836741.2599999998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5544617</v>
      </c>
      <c r="D79" s="37">
        <f>'[5]вспомогат'!D76</f>
        <v>695851</v>
      </c>
      <c r="E79" s="32">
        <f>'[5]вспомогат'!G76</f>
        <v>6997117.01</v>
      </c>
      <c r="F79" s="37">
        <f>'[5]вспомогат'!H76</f>
        <v>72858.63999999966</v>
      </c>
      <c r="G79" s="38">
        <f>'[5]вспомогат'!I76</f>
        <v>10.470436918248256</v>
      </c>
      <c r="H79" s="34">
        <f>'[5]вспомогат'!J76</f>
        <v>-622992.3600000003</v>
      </c>
      <c r="I79" s="35">
        <f>'[5]вспомогат'!K76</f>
        <v>126.1965796735825</v>
      </c>
      <c r="J79" s="36">
        <f>'[5]вспомогат'!L76</f>
        <v>1452500.0099999998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11225679</v>
      </c>
      <c r="D80" s="37">
        <f>'[5]вспомогат'!D77</f>
        <v>2014055</v>
      </c>
      <c r="E80" s="32">
        <f>'[5]вспомогат'!G77</f>
        <v>9936268.77</v>
      </c>
      <c r="F80" s="37">
        <f>'[5]вспомогат'!H77</f>
        <v>121019.5399999991</v>
      </c>
      <c r="G80" s="38">
        <f>'[5]вспомогат'!I77</f>
        <v>6.008750505820303</v>
      </c>
      <c r="H80" s="34">
        <f>'[5]вспомогат'!J77</f>
        <v>-1893035.460000001</v>
      </c>
      <c r="I80" s="35">
        <f>'[5]вспомогат'!K77</f>
        <v>88.51374397931741</v>
      </c>
      <c r="J80" s="36">
        <f>'[5]вспомогат'!L77</f>
        <v>-1289410.2300000004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9090819</v>
      </c>
      <c r="D81" s="37">
        <f>'[5]вспомогат'!D78</f>
        <v>1143896</v>
      </c>
      <c r="E81" s="32">
        <f>'[5]вспомогат'!G78</f>
        <v>9091935.82</v>
      </c>
      <c r="F81" s="37">
        <f>'[5]вспомогат'!H78</f>
        <v>71635.70000000112</v>
      </c>
      <c r="G81" s="38">
        <f>'[5]вспомогат'!I78</f>
        <v>6.262431200039262</v>
      </c>
      <c r="H81" s="34">
        <f>'[5]вспомогат'!J78</f>
        <v>-1072260.2999999989</v>
      </c>
      <c r="I81" s="35">
        <f>'[5]вспомогат'!K78</f>
        <v>100.01228514174576</v>
      </c>
      <c r="J81" s="36">
        <f>'[5]вспомогат'!L78</f>
        <v>1116.820000000298</v>
      </c>
    </row>
    <row r="82" spans="1:10" ht="15" customHeight="1">
      <c r="A82" s="50" t="s">
        <v>84</v>
      </c>
      <c r="B82" s="40">
        <f>SUM(B39:B81)</f>
        <v>1236975518</v>
      </c>
      <c r="C82" s="40">
        <f>SUM(C39:C81)</f>
        <v>895548003</v>
      </c>
      <c r="D82" s="40">
        <f>SUM(D39:D81)</f>
        <v>130690061</v>
      </c>
      <c r="E82" s="40">
        <f>SUM(E39:E81)</f>
        <v>828970155.9900002</v>
      </c>
      <c r="F82" s="40">
        <f>SUM(F39:F81)</f>
        <v>15237935.56999998</v>
      </c>
      <c r="G82" s="41">
        <f>F82/D82*100</f>
        <v>11.65959787102707</v>
      </c>
      <c r="H82" s="40">
        <f>SUM(H39:H81)</f>
        <v>-115452125.43000002</v>
      </c>
      <c r="I82" s="42">
        <f>E82/C82*100</f>
        <v>92.56568639682403</v>
      </c>
      <c r="J82" s="40">
        <f>SUM(J39:J81)</f>
        <v>-66577847.01000003</v>
      </c>
    </row>
    <row r="83" spans="1:10" ht="15.75" customHeight="1">
      <c r="A83" s="53" t="s">
        <v>85</v>
      </c>
      <c r="B83" s="54">
        <f>'[5]вспомогат'!B79</f>
        <v>12211649069</v>
      </c>
      <c r="C83" s="54">
        <f>'[5]вспомогат'!C79</f>
        <v>8858173841</v>
      </c>
      <c r="D83" s="54">
        <f>'[5]вспомогат'!D79</f>
        <v>947243361</v>
      </c>
      <c r="E83" s="54">
        <f>'[5]вспомогат'!G79</f>
        <v>8272022215.029995</v>
      </c>
      <c r="F83" s="54">
        <f>'[5]вспомогат'!H79</f>
        <v>124071835.55999981</v>
      </c>
      <c r="G83" s="55">
        <f>'[5]вспомогат'!I79</f>
        <v>13.09820059641461</v>
      </c>
      <c r="H83" s="54">
        <f>'[5]вспомогат'!J79</f>
        <v>-823171525.4399999</v>
      </c>
      <c r="I83" s="55">
        <f>'[5]вспомогат'!K79</f>
        <v>93.38292929794395</v>
      </c>
      <c r="J83" s="54">
        <f>'[5]вспомогат'!L79</f>
        <v>-586151625.9699997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05.09.2019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2019-09-06T08:41:35Z</dcterms:created>
  <dcterms:modified xsi:type="dcterms:W3CDTF">2019-09-06T08:42:01Z</dcterms:modified>
  <cp:category/>
  <cp:version/>
  <cp:contentType/>
  <cp:contentStatus/>
</cp:coreProperties>
</file>