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<sst xmlns="http://schemas.openxmlformats.org/spreadsheetml/2006/main" count="91" uniqueCount="86">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</sst>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9\&#1085;&#1072;&#1076;&#1093;_1009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10.09.2019</v>
          </cell>
        </row>
        <row r="6">
          <cell r="G6" t="str">
            <v>Фактично надійшло на 10.09.2019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1498456202.42</v>
          </cell>
          <cell r="H10">
            <v>48544467.95000005</v>
          </cell>
          <cell r="I10">
            <v>26.46382073398346</v>
          </cell>
          <cell r="J10">
            <v>-134892642.04999995</v>
          </cell>
          <cell r="K10">
            <v>86.13456188088938</v>
          </cell>
          <cell r="L10">
            <v>-241212717.57999992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3917466738.78</v>
          </cell>
          <cell r="H11">
            <v>147752848.01999998</v>
          </cell>
          <cell r="I11">
            <v>41.09954047844228</v>
          </cell>
          <cell r="J11">
            <v>-211747151.98000002</v>
          </cell>
          <cell r="K11">
            <v>98.42881253216082</v>
          </cell>
          <cell r="L11">
            <v>-62533261.21999979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332421680.66</v>
          </cell>
          <cell r="H12">
            <v>13017067.340000033</v>
          </cell>
          <cell r="I12">
            <v>28.08054784850344</v>
          </cell>
          <cell r="J12">
            <v>-33339105.659999967</v>
          </cell>
          <cell r="K12">
            <v>97.09291537648947</v>
          </cell>
          <cell r="L12">
            <v>-9953125.339999974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485826833.23</v>
          </cell>
          <cell r="H13">
            <v>24621681.97000003</v>
          </cell>
          <cell r="I13">
            <v>47.64739813921179</v>
          </cell>
          <cell r="J13">
            <v>-27053085.02999997</v>
          </cell>
          <cell r="K13">
            <v>101.78921865235404</v>
          </cell>
          <cell r="L13">
            <v>8539710.23000002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437211572.58</v>
          </cell>
          <cell r="H14">
            <v>18133182.589999974</v>
          </cell>
          <cell r="I14">
            <v>34.00503064228781</v>
          </cell>
          <cell r="J14">
            <v>-35191817.410000026</v>
          </cell>
          <cell r="K14">
            <v>92.83244475585947</v>
          </cell>
          <cell r="L14">
            <v>-33756927.42000002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68571808.21</v>
          </cell>
          <cell r="H15">
            <v>2471324.5799999908</v>
          </cell>
          <cell r="I15">
            <v>41.2354765400786</v>
          </cell>
          <cell r="J15">
            <v>-3521875.4200000092</v>
          </cell>
          <cell r="K15">
            <v>98.18189762262031</v>
          </cell>
          <cell r="L15">
            <v>-1269791.7900000066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23549032.01</v>
          </cell>
          <cell r="H16">
            <v>1682154.0600000024</v>
          </cell>
          <cell r="I16">
            <v>37.1404076901423</v>
          </cell>
          <cell r="J16">
            <v>-2847020.9399999976</v>
          </cell>
          <cell r="K16">
            <v>90.78710843317756</v>
          </cell>
          <cell r="L16">
            <v>-2389707.9899999984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238849026.62</v>
          </cell>
          <cell r="H17">
            <v>11930464.680000007</v>
          </cell>
          <cell r="I17">
            <v>34.458746471979175</v>
          </cell>
          <cell r="J17">
            <v>-22691992.319999993</v>
          </cell>
          <cell r="K17">
            <v>108.29307711795677</v>
          </cell>
          <cell r="L17">
            <v>18291043.620000005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72864.22</v>
          </cell>
          <cell r="H18">
            <v>6675.779999999999</v>
          </cell>
          <cell r="I18">
            <v>59.07769911504423</v>
          </cell>
          <cell r="J18">
            <v>-4624.220000000001</v>
          </cell>
          <cell r="K18">
            <v>81.5948712206047</v>
          </cell>
          <cell r="L18">
            <v>-16435.78</v>
          </cell>
        </row>
        <row r="19">
          <cell r="B19">
            <v>5855500</v>
          </cell>
          <cell r="C19">
            <v>4115405</v>
          </cell>
          <cell r="D19">
            <v>192639</v>
          </cell>
          <cell r="G19">
            <v>3935555.05</v>
          </cell>
          <cell r="H19">
            <v>121541.41999999993</v>
          </cell>
          <cell r="I19">
            <v>63.09284205171327</v>
          </cell>
          <cell r="J19">
            <v>-71097.58000000007</v>
          </cell>
          <cell r="K19">
            <v>95.62983594567241</v>
          </cell>
          <cell r="L19">
            <v>-179849.9500000002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91881703.46</v>
          </cell>
          <cell r="H20">
            <v>3697593.269999996</v>
          </cell>
          <cell r="I20">
            <v>32.04284117290735</v>
          </cell>
          <cell r="J20">
            <v>-7841936.730000004</v>
          </cell>
          <cell r="K20">
            <v>95.22182512997698</v>
          </cell>
          <cell r="L20">
            <v>-4610569.540000007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25850014.26</v>
          </cell>
          <cell r="H21">
            <v>417695.2800000012</v>
          </cell>
          <cell r="I21">
            <v>11.258314252561616</v>
          </cell>
          <cell r="J21">
            <v>-3292409.719999999</v>
          </cell>
          <cell r="K21">
            <v>102.56747581184493</v>
          </cell>
          <cell r="L21">
            <v>647079.2600000016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45422486.85</v>
          </cell>
          <cell r="H22">
            <v>3327460.660000004</v>
          </cell>
          <cell r="I22">
            <v>68.18824029430625</v>
          </cell>
          <cell r="J22">
            <v>-1552355.3399999961</v>
          </cell>
          <cell r="K22">
            <v>100.8995895464152</v>
          </cell>
          <cell r="L22">
            <v>404972.8500000015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2460339.75</v>
          </cell>
          <cell r="H23">
            <v>112995.62999999989</v>
          </cell>
          <cell r="I23">
            <v>29.630426117739578</v>
          </cell>
          <cell r="J23">
            <v>-268354.3700000001</v>
          </cell>
          <cell r="K23">
            <v>94.88903180271978</v>
          </cell>
          <cell r="L23">
            <v>-132520.25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27661614.26</v>
          </cell>
          <cell r="H24">
            <v>1164485.8800000027</v>
          </cell>
          <cell r="I24">
            <v>36.42425180801927</v>
          </cell>
          <cell r="J24">
            <v>-2032521.1199999973</v>
          </cell>
          <cell r="K24">
            <v>103.96960002567891</v>
          </cell>
          <cell r="L24">
            <v>1056131.2600000016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86907532.21</v>
          </cell>
          <cell r="H25">
            <v>5056265.799999997</v>
          </cell>
          <cell r="I25">
            <v>40.232388712289065</v>
          </cell>
          <cell r="J25">
            <v>-7511384.200000003</v>
          </cell>
          <cell r="K25">
            <v>98.17524663912785</v>
          </cell>
          <cell r="L25">
            <v>-1615323.7900000066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5228626.95</v>
          </cell>
          <cell r="H26">
            <v>254140.5499999998</v>
          </cell>
          <cell r="I26">
            <v>46.44924662241194</v>
          </cell>
          <cell r="J26">
            <v>-292995.4500000002</v>
          </cell>
          <cell r="K26">
            <v>101.31984766639614</v>
          </cell>
          <cell r="L26">
            <v>68110.95000000019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44976200.54</v>
          </cell>
          <cell r="H27">
            <v>1557842.3500000015</v>
          </cell>
          <cell r="I27">
            <v>31.03109658420221</v>
          </cell>
          <cell r="J27">
            <v>-3462419.6499999985</v>
          </cell>
          <cell r="K27">
            <v>95.37451068191453</v>
          </cell>
          <cell r="L27">
            <v>-2181263.460000001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151818855.88</v>
          </cell>
          <cell r="H29">
            <v>6553391.199999988</v>
          </cell>
          <cell r="I29">
            <v>38.00027172080501</v>
          </cell>
          <cell r="J29">
            <v>-10692251.800000012</v>
          </cell>
          <cell r="K29">
            <v>99.31680674473877</v>
          </cell>
          <cell r="L29">
            <v>-1044351.1200000048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20618589.66</v>
          </cell>
          <cell r="H30">
            <v>840332.5</v>
          </cell>
          <cell r="I30">
            <v>53.172207254122064</v>
          </cell>
          <cell r="J30">
            <v>-740065.5</v>
          </cell>
          <cell r="K30">
            <v>98.65695191273842</v>
          </cell>
          <cell r="L30">
            <v>-280687.33999999985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27051312.38</v>
          </cell>
          <cell r="H31">
            <v>1489093.8499999978</v>
          </cell>
          <cell r="I31">
            <v>39.88214083695252</v>
          </cell>
          <cell r="J31">
            <v>-2244642.1500000022</v>
          </cell>
          <cell r="K31">
            <v>99.73466476030922</v>
          </cell>
          <cell r="L31">
            <v>-71967.62000000104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31787172.23</v>
          </cell>
          <cell r="H32">
            <v>903118.0700000003</v>
          </cell>
          <cell r="I32">
            <v>25.461196767893885</v>
          </cell>
          <cell r="J32">
            <v>-2643918.9299999997</v>
          </cell>
          <cell r="K32">
            <v>101.67909943648326</v>
          </cell>
          <cell r="L32">
            <v>524924.2300000004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56103115.52</v>
          </cell>
          <cell r="H33">
            <v>1788766.1300000027</v>
          </cell>
          <cell r="I33">
            <v>21.791077378915524</v>
          </cell>
          <cell r="J33">
            <v>-6419942.869999997</v>
          </cell>
          <cell r="K33">
            <v>99.34623452285786</v>
          </cell>
          <cell r="L33">
            <v>-369196.4799999967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194181.87</v>
          </cell>
          <cell r="H34">
            <v>16527.01000000001</v>
          </cell>
          <cell r="I34">
            <v>52.30066455696205</v>
          </cell>
          <cell r="J34">
            <v>-15072.98999999999</v>
          </cell>
          <cell r="K34">
            <v>70.07645976181884</v>
          </cell>
          <cell r="L34">
            <v>-82918.13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5346009.06</v>
          </cell>
          <cell r="H35">
            <v>92539.54000000004</v>
          </cell>
          <cell r="I35">
            <v>12.901992331822939</v>
          </cell>
          <cell r="J35">
            <v>-624710.46</v>
          </cell>
          <cell r="K35">
            <v>88.66515972638236</v>
          </cell>
          <cell r="L35">
            <v>-683426.9400000004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12465253.92</v>
          </cell>
          <cell r="H36">
            <v>402339.3699999992</v>
          </cell>
          <cell r="I36">
            <v>16.75297176882075</v>
          </cell>
          <cell r="J36">
            <v>-1999260.6300000008</v>
          </cell>
          <cell r="K36">
            <v>96.77217545707327</v>
          </cell>
          <cell r="L36">
            <v>-415777.0800000001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33296538.12</v>
          </cell>
          <cell r="H37">
            <v>1750495.7600000016</v>
          </cell>
          <cell r="I37">
            <v>36.941092057719864</v>
          </cell>
          <cell r="J37">
            <v>-2988118.2399999984</v>
          </cell>
          <cell r="K37">
            <v>96.49704833236923</v>
          </cell>
          <cell r="L37">
            <v>-1208701.879999999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17312395.1</v>
          </cell>
          <cell r="H38">
            <v>795957.0100000016</v>
          </cell>
          <cell r="I38">
            <v>32.71983117957259</v>
          </cell>
          <cell r="J38">
            <v>-1636686.9899999984</v>
          </cell>
          <cell r="K38">
            <v>101.16807009422173</v>
          </cell>
          <cell r="L38">
            <v>199886.1000000015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12249769.11</v>
          </cell>
          <cell r="H39">
            <v>807450.3999999985</v>
          </cell>
          <cell r="I39">
            <v>34.35096720397851</v>
          </cell>
          <cell r="J39">
            <v>-1543139.6000000015</v>
          </cell>
          <cell r="K39">
            <v>94.10951750178081</v>
          </cell>
          <cell r="L39">
            <v>-766734.8900000006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11133287.32</v>
          </cell>
          <cell r="H40">
            <v>361756.3800000008</v>
          </cell>
          <cell r="I40">
            <v>22.347332266693073</v>
          </cell>
          <cell r="J40">
            <v>-1257033.6199999992</v>
          </cell>
          <cell r="K40">
            <v>88.95435839539523</v>
          </cell>
          <cell r="L40">
            <v>-1382442.6799999997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14649066.45</v>
          </cell>
          <cell r="H41">
            <v>580533.9399999995</v>
          </cell>
          <cell r="I41">
            <v>21.804959746754218</v>
          </cell>
          <cell r="J41">
            <v>-2081860.0600000005</v>
          </cell>
          <cell r="K41">
            <v>93.88749875262668</v>
          </cell>
          <cell r="L41">
            <v>-953720.5500000007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23425179.28</v>
          </cell>
          <cell r="H42">
            <v>2201748.670000002</v>
          </cell>
          <cell r="I42">
            <v>67.0328014141213</v>
          </cell>
          <cell r="J42">
            <v>-1082835.3299999982</v>
          </cell>
          <cell r="K42">
            <v>95.14662228014241</v>
          </cell>
          <cell r="L42">
            <v>-1194905.7199999988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43034115.6</v>
          </cell>
          <cell r="H43">
            <v>2322179.410000004</v>
          </cell>
          <cell r="I43">
            <v>30.7331637096113</v>
          </cell>
          <cell r="J43">
            <v>-5233760.589999996</v>
          </cell>
          <cell r="K43">
            <v>100.50815548131271</v>
          </cell>
          <cell r="L43">
            <v>217574.6000000015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19151707.03</v>
          </cell>
          <cell r="H44">
            <v>705753.5</v>
          </cell>
          <cell r="I44">
            <v>16.916430968360498</v>
          </cell>
          <cell r="J44">
            <v>-3466246.5</v>
          </cell>
          <cell r="K44">
            <v>84.50920251868811</v>
          </cell>
          <cell r="L44">
            <v>-3510566.969999999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19920274.4</v>
          </cell>
          <cell r="H45">
            <v>521105.55999999866</v>
          </cell>
          <cell r="I45">
            <v>23.8233624641807</v>
          </cell>
          <cell r="J45">
            <v>-1666266.4400000013</v>
          </cell>
          <cell r="K45">
            <v>97.23350284530987</v>
          </cell>
          <cell r="L45">
            <v>-566773.6000000015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7680192.09</v>
          </cell>
          <cell r="H46">
            <v>188371.47999999952</v>
          </cell>
          <cell r="I46">
            <v>17.546105553382098</v>
          </cell>
          <cell r="J46">
            <v>-885208.5200000005</v>
          </cell>
          <cell r="K46">
            <v>89.7490885086178</v>
          </cell>
          <cell r="L46">
            <v>-877211.9100000001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6480308.52</v>
          </cell>
          <cell r="H47">
            <v>145206.43999999948</v>
          </cell>
          <cell r="I47">
            <v>10.214821104347612</v>
          </cell>
          <cell r="J47">
            <v>-1276320.5600000005</v>
          </cell>
          <cell r="K47">
            <v>87.62350567118843</v>
          </cell>
          <cell r="L47">
            <v>-915319.4800000004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9153484.05</v>
          </cell>
          <cell r="H48">
            <v>123702.79000000097</v>
          </cell>
          <cell r="I48">
            <v>4.040161302333148</v>
          </cell>
          <cell r="J48">
            <v>-2938125.209999999</v>
          </cell>
          <cell r="K48">
            <v>76.96954679669989</v>
          </cell>
          <cell r="L48">
            <v>-2738860.9499999993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16736245.44</v>
          </cell>
          <cell r="H49">
            <v>1127533.789999999</v>
          </cell>
          <cell r="I49">
            <v>33.276436709523836</v>
          </cell>
          <cell r="J49">
            <v>-2260851.210000001</v>
          </cell>
          <cell r="K49">
            <v>87.01214793636684</v>
          </cell>
          <cell r="L49">
            <v>-2498132.5600000005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7517868.66</v>
          </cell>
          <cell r="H50">
            <v>244976.83000000007</v>
          </cell>
          <cell r="I50">
            <v>9.495899515353223</v>
          </cell>
          <cell r="J50">
            <v>-2334840.17</v>
          </cell>
          <cell r="K50">
            <v>101.1306662512677</v>
          </cell>
          <cell r="L50">
            <v>84051.66000000015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6410091.91</v>
          </cell>
          <cell r="H51">
            <v>172247.91000000015</v>
          </cell>
          <cell r="I51">
            <v>28.393292672875653</v>
          </cell>
          <cell r="J51">
            <v>-434402.08999999985</v>
          </cell>
          <cell r="K51">
            <v>105.02830824596391</v>
          </cell>
          <cell r="L51">
            <v>306887.91000000015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47733025.22</v>
          </cell>
          <cell r="H52">
            <v>5603836.969999999</v>
          </cell>
          <cell r="I52">
            <v>83.81834119514609</v>
          </cell>
          <cell r="J52">
            <v>-1081856.0300000012</v>
          </cell>
          <cell r="K52">
            <v>104.95962085701565</v>
          </cell>
          <cell r="L52">
            <v>2255512.219999999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55875488.12</v>
          </cell>
          <cell r="H53">
            <v>1703837.9899999946</v>
          </cell>
          <cell r="I53">
            <v>17.6394530835484</v>
          </cell>
          <cell r="J53">
            <v>-7955407.010000005</v>
          </cell>
          <cell r="K53">
            <v>92.04637950445922</v>
          </cell>
          <cell r="L53">
            <v>-4828135.880000003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22524976.96</v>
          </cell>
          <cell r="H54">
            <v>849518.5</v>
          </cell>
          <cell r="I54">
            <v>32.038804011268965</v>
          </cell>
          <cell r="J54">
            <v>-1802011.5</v>
          </cell>
          <cell r="K54">
            <v>78.83493211789168</v>
          </cell>
          <cell r="L54">
            <v>-6047353.039999999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46128454.78</v>
          </cell>
          <cell r="H55">
            <v>1724653.8299999982</v>
          </cell>
          <cell r="I55">
            <v>38.15648027079941</v>
          </cell>
          <cell r="J55">
            <v>-2795296.170000002</v>
          </cell>
          <cell r="K55">
            <v>108.45728226994378</v>
          </cell>
          <cell r="L55">
            <v>3597004.780000001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53198285.98</v>
          </cell>
          <cell r="H56">
            <v>1809090.059999995</v>
          </cell>
          <cell r="I56">
            <v>22.297695280001417</v>
          </cell>
          <cell r="J56">
            <v>-6304259.940000005</v>
          </cell>
          <cell r="K56">
            <v>85.84363204491122</v>
          </cell>
          <cell r="L56">
            <v>-8772864.020000003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10273384.21</v>
          </cell>
          <cell r="H57">
            <v>893083.0800000001</v>
          </cell>
          <cell r="I57">
            <v>57.28600440028481</v>
          </cell>
          <cell r="J57">
            <v>-665906.9199999999</v>
          </cell>
          <cell r="K57">
            <v>104.58849950283383</v>
          </cell>
          <cell r="L57">
            <v>450713.2100000009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44499900.28</v>
          </cell>
          <cell r="H58">
            <v>3406008.8900000006</v>
          </cell>
          <cell r="I58">
            <v>52.96597636908762</v>
          </cell>
          <cell r="J58">
            <v>-3024551.1099999994</v>
          </cell>
          <cell r="K58">
            <v>93.86778184935174</v>
          </cell>
          <cell r="L58">
            <v>-2907100.719999999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15262741.04</v>
          </cell>
          <cell r="H59">
            <v>599812.4699999988</v>
          </cell>
          <cell r="I59">
            <v>43.88401851606612</v>
          </cell>
          <cell r="J59">
            <v>-767000.5300000012</v>
          </cell>
          <cell r="K59">
            <v>113.62990952559097</v>
          </cell>
          <cell r="L59">
            <v>1830766.039999999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9754934.8</v>
          </cell>
          <cell r="H60">
            <v>1368853.9500000011</v>
          </cell>
          <cell r="I60">
            <v>82.29881384475075</v>
          </cell>
          <cell r="J60">
            <v>-294419.0499999989</v>
          </cell>
          <cell r="K60">
            <v>91.28407466385386</v>
          </cell>
          <cell r="L60">
            <v>-931414.1999999993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8844102.55</v>
          </cell>
          <cell r="H61">
            <v>140890.68000000156</v>
          </cell>
          <cell r="I61">
            <v>36.07540232239603</v>
          </cell>
          <cell r="J61">
            <v>-249654.31999999844</v>
          </cell>
          <cell r="K61">
            <v>107.18402862570558</v>
          </cell>
          <cell r="L61">
            <v>592777.5500000007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9080326.39</v>
          </cell>
          <cell r="H62">
            <v>180661.7800000012</v>
          </cell>
          <cell r="I62">
            <v>16.16660223713657</v>
          </cell>
          <cell r="J62">
            <v>-936838.2199999988</v>
          </cell>
          <cell r="K62">
            <v>92.25555078038482</v>
          </cell>
          <cell r="L62">
            <v>-762253.6099999994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5231390.08</v>
          </cell>
          <cell r="H63">
            <v>208676.1799999997</v>
          </cell>
          <cell r="I63">
            <v>32.97721357356081</v>
          </cell>
          <cell r="J63">
            <v>-424112.8200000003</v>
          </cell>
          <cell r="K63">
            <v>99.67618762724152</v>
          </cell>
          <cell r="L63">
            <v>-16994.919999999925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10612875.42</v>
          </cell>
          <cell r="H64">
            <v>453677.1899999995</v>
          </cell>
          <cell r="I64">
            <v>29.13210536116762</v>
          </cell>
          <cell r="J64">
            <v>-1103632.8100000005</v>
          </cell>
          <cell r="K64">
            <v>99.05651523806324</v>
          </cell>
          <cell r="L64">
            <v>-101084.58000000007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7343343.94</v>
          </cell>
          <cell r="H65">
            <v>263685.3300000001</v>
          </cell>
          <cell r="I65">
            <v>35.59995814713309</v>
          </cell>
          <cell r="J65">
            <v>-477004.6699999999</v>
          </cell>
          <cell r="K65">
            <v>91.72666185425075</v>
          </cell>
          <cell r="L65">
            <v>-662337.0599999996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23765044.24</v>
          </cell>
          <cell r="H66">
            <v>1067014.4499999993</v>
          </cell>
          <cell r="I66">
            <v>28.082135845163442</v>
          </cell>
          <cell r="J66">
            <v>-2732605.5500000007</v>
          </cell>
          <cell r="K66">
            <v>97.45648775837658</v>
          </cell>
          <cell r="L66">
            <v>-620242.7600000016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50444854.65</v>
          </cell>
          <cell r="H67">
            <v>1621022.1099999994</v>
          </cell>
          <cell r="I67">
            <v>26.799742851625673</v>
          </cell>
          <cell r="J67">
            <v>-4427625.890000001</v>
          </cell>
          <cell r="K67">
            <v>102.28313287579351</v>
          </cell>
          <cell r="L67">
            <v>1126014.6499999985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60437958.13</v>
          </cell>
          <cell r="H68">
            <v>2404747.3100000024</v>
          </cell>
          <cell r="I68">
            <v>21.20413625507952</v>
          </cell>
          <cell r="J68">
            <v>-8936187.689999998</v>
          </cell>
          <cell r="K68">
            <v>87.22256526016827</v>
          </cell>
          <cell r="L68">
            <v>-8853695.869999997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10689455.84</v>
          </cell>
          <cell r="H69">
            <v>705196.3200000003</v>
          </cell>
          <cell r="I69">
            <v>40.06228206220709</v>
          </cell>
          <cell r="J69">
            <v>-1055053.6799999997</v>
          </cell>
          <cell r="K69">
            <v>98.49237119785352</v>
          </cell>
          <cell r="L69">
            <v>-163624.16000000015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6613391.24</v>
          </cell>
          <cell r="H70">
            <v>375148.70999999996</v>
          </cell>
          <cell r="I70">
            <v>55.51425928940319</v>
          </cell>
          <cell r="J70">
            <v>-300621.29000000004</v>
          </cell>
          <cell r="K70">
            <v>102.81230503273227</v>
          </cell>
          <cell r="L70">
            <v>180901.24000000022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5078959.46</v>
          </cell>
          <cell r="H71">
            <v>344636.88999999966</v>
          </cell>
          <cell r="I71">
            <v>103.72474951920319</v>
          </cell>
          <cell r="J71">
            <v>12375.889999999665</v>
          </cell>
          <cell r="K71">
            <v>128.50200382751297</v>
          </cell>
          <cell r="L71">
            <v>1126523.46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36089009.47</v>
          </cell>
          <cell r="H72">
            <v>1569538.3399999961</v>
          </cell>
          <cell r="I72">
            <v>24.984711703845612</v>
          </cell>
          <cell r="J72">
            <v>-4712456.660000004</v>
          </cell>
          <cell r="K72">
            <v>97.91006191726619</v>
          </cell>
          <cell r="L72">
            <v>-770337.5300000012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16398844.9</v>
          </cell>
          <cell r="H73">
            <v>614795.8100000005</v>
          </cell>
          <cell r="I73">
            <v>31.361132946502607</v>
          </cell>
          <cell r="J73">
            <v>-1345579.1899999995</v>
          </cell>
          <cell r="K73">
            <v>100.47730018084124</v>
          </cell>
          <cell r="L73">
            <v>77899.90000000037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6586670.26</v>
          </cell>
          <cell r="H74">
            <v>399518.7400000002</v>
          </cell>
          <cell r="I74">
            <v>48.94263628567931</v>
          </cell>
          <cell r="J74">
            <v>-416781.2599999998</v>
          </cell>
          <cell r="K74">
            <v>106.40944663348373</v>
          </cell>
          <cell r="L74">
            <v>396740.2599999998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6066130.74</v>
          </cell>
          <cell r="H75">
            <v>417648.18000000063</v>
          </cell>
          <cell r="I75">
            <v>34.933501846845694</v>
          </cell>
          <cell r="J75">
            <v>-777903.8199999994</v>
          </cell>
          <cell r="K75">
            <v>92.18539320037202</v>
          </cell>
          <cell r="L75">
            <v>-514229.2599999998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7091630.39</v>
          </cell>
          <cell r="H76">
            <v>167372.01999999955</v>
          </cell>
          <cell r="I76">
            <v>24.052853268875023</v>
          </cell>
          <cell r="J76">
            <v>-528478.9800000004</v>
          </cell>
          <cell r="K76">
            <v>127.90117676297568</v>
          </cell>
          <cell r="L76">
            <v>1547013.3899999997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10185361.99</v>
          </cell>
          <cell r="H77">
            <v>370112.7599999998</v>
          </cell>
          <cell r="I77">
            <v>18.376497166164764</v>
          </cell>
          <cell r="J77">
            <v>-1643942.2400000002</v>
          </cell>
          <cell r="K77">
            <v>90.73270302847605</v>
          </cell>
          <cell r="L77">
            <v>-1040317.0099999998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9208727.37</v>
          </cell>
          <cell r="H78">
            <v>188427.25</v>
          </cell>
          <cell r="I78">
            <v>16.47241095344332</v>
          </cell>
          <cell r="J78">
            <v>-955468.75</v>
          </cell>
          <cell r="K78">
            <v>101.2970049233188</v>
          </cell>
          <cell r="L78">
            <v>117908.36999999918</v>
          </cell>
        </row>
        <row r="79">
          <cell r="B79">
            <v>12211649069</v>
          </cell>
          <cell r="C79">
            <v>8858173841</v>
          </cell>
          <cell r="D79">
            <v>947243361</v>
          </cell>
          <cell r="G79">
            <v>8485395122.2</v>
          </cell>
          <cell r="H79">
            <v>337444742.73</v>
          </cell>
          <cell r="I79">
            <v>35.6238699180495</v>
          </cell>
          <cell r="J79">
            <v>-609798618.2699997</v>
          </cell>
          <cell r="K79">
            <v>95.791697865822</v>
          </cell>
          <cell r="L79">
            <v>-372778718.7999997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10.09.2019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1739668920</v>
      </c>
      <c r="D10" s="32">
        <f>'[5]вспомогат'!D10</f>
        <v>183437110</v>
      </c>
      <c r="E10" s="32">
        <f>'[5]вспомогат'!G10</f>
        <v>1498456202.42</v>
      </c>
      <c r="F10" s="32">
        <f>'[5]вспомогат'!H10</f>
        <v>48544467.95000005</v>
      </c>
      <c r="G10" s="33">
        <f>'[5]вспомогат'!I10</f>
        <v>26.46382073398346</v>
      </c>
      <c r="H10" s="34">
        <f>'[5]вспомогат'!J10</f>
        <v>-134892642.04999995</v>
      </c>
      <c r="I10" s="35">
        <f>'[5]вспомогат'!K10</f>
        <v>86.13456188088938</v>
      </c>
      <c r="J10" s="36">
        <f>'[5]вспомогат'!L10</f>
        <v>-241212717.57999992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3980000000</v>
      </c>
      <c r="D12" s="37">
        <f>'[5]вспомогат'!D11</f>
        <v>359500000</v>
      </c>
      <c r="E12" s="32">
        <f>'[5]вспомогат'!G11</f>
        <v>3917466738.78</v>
      </c>
      <c r="F12" s="37">
        <f>'[5]вспомогат'!H11</f>
        <v>147752848.01999998</v>
      </c>
      <c r="G12" s="38">
        <f>'[5]вспомогат'!I11</f>
        <v>41.09954047844228</v>
      </c>
      <c r="H12" s="34">
        <f>'[5]вспомогат'!J11</f>
        <v>-211747151.98000002</v>
      </c>
      <c r="I12" s="35">
        <f>'[5]вспомогат'!K11</f>
        <v>98.42881253216082</v>
      </c>
      <c r="J12" s="36">
        <f>'[5]вспомогат'!L11</f>
        <v>-62533261.21999979</v>
      </c>
    </row>
    <row r="13" spans="1:10" ht="12.75">
      <c r="A13" s="31" t="s">
        <v>15</v>
      </c>
      <c r="B13" s="32">
        <f>'[5]вспомогат'!B12</f>
        <v>458575300</v>
      </c>
      <c r="C13" s="32">
        <f>'[5]вспомогат'!C12</f>
        <v>342374806</v>
      </c>
      <c r="D13" s="37">
        <f>'[5]вспомогат'!D12</f>
        <v>46356173</v>
      </c>
      <c r="E13" s="32">
        <f>'[5]вспомогат'!G12</f>
        <v>332421680.66</v>
      </c>
      <c r="F13" s="37">
        <f>'[5]вспомогат'!H12</f>
        <v>13017067.340000033</v>
      </c>
      <c r="G13" s="38">
        <f>'[5]вспомогат'!I12</f>
        <v>28.08054784850344</v>
      </c>
      <c r="H13" s="34">
        <f>'[5]вспомогат'!J12</f>
        <v>-33339105.659999967</v>
      </c>
      <c r="I13" s="35">
        <f>'[5]вспомогат'!K12</f>
        <v>97.09291537648947</v>
      </c>
      <c r="J13" s="36">
        <f>'[5]вспомогат'!L12</f>
        <v>-9953125.339999974</v>
      </c>
    </row>
    <row r="14" spans="1:10" ht="12.75">
      <c r="A14" s="31" t="s">
        <v>16</v>
      </c>
      <c r="B14" s="32">
        <f>'[5]вспомогат'!B13</f>
        <v>604466371</v>
      </c>
      <c r="C14" s="32">
        <f>'[5]вспомогат'!C13</f>
        <v>477287123</v>
      </c>
      <c r="D14" s="37">
        <f>'[5]вспомогат'!D13</f>
        <v>51674767</v>
      </c>
      <c r="E14" s="32">
        <f>'[5]вспомогат'!G13</f>
        <v>485826833.23</v>
      </c>
      <c r="F14" s="37">
        <f>'[5]вспомогат'!H13</f>
        <v>24621681.97000003</v>
      </c>
      <c r="G14" s="38">
        <f>'[5]вспомогат'!I13</f>
        <v>47.64739813921179</v>
      </c>
      <c r="H14" s="34">
        <f>'[5]вспомогат'!J13</f>
        <v>-27053085.02999997</v>
      </c>
      <c r="I14" s="35">
        <f>'[5]вспомогат'!K13</f>
        <v>101.78921865235404</v>
      </c>
      <c r="J14" s="36">
        <f>'[5]вспомогат'!L13</f>
        <v>8539710.23000002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470968500</v>
      </c>
      <c r="D15" s="37">
        <f>'[5]вспомогат'!D14</f>
        <v>53325000</v>
      </c>
      <c r="E15" s="32">
        <f>'[5]вспомогат'!G14</f>
        <v>437211572.58</v>
      </c>
      <c r="F15" s="37">
        <f>'[5]вспомогат'!H14</f>
        <v>18133182.589999974</v>
      </c>
      <c r="G15" s="38">
        <f>'[5]вспомогат'!I14</f>
        <v>34.00503064228781</v>
      </c>
      <c r="H15" s="34">
        <f>'[5]вспомогат'!J14</f>
        <v>-35191817.410000026</v>
      </c>
      <c r="I15" s="35">
        <f>'[5]вспомогат'!K14</f>
        <v>92.83244475585947</v>
      </c>
      <c r="J15" s="36">
        <f>'[5]вспомогат'!L14</f>
        <v>-33756927.42000002</v>
      </c>
    </row>
    <row r="16" spans="1:10" ht="12.75">
      <c r="A16" s="31" t="s">
        <v>18</v>
      </c>
      <c r="B16" s="32">
        <f>'[5]вспомогат'!B15</f>
        <v>89482700</v>
      </c>
      <c r="C16" s="32">
        <f>'[5]вспомогат'!C15</f>
        <v>69841600</v>
      </c>
      <c r="D16" s="37">
        <f>'[5]вспомогат'!D15</f>
        <v>5993200</v>
      </c>
      <c r="E16" s="32">
        <f>'[5]вспомогат'!G15</f>
        <v>68571808.21</v>
      </c>
      <c r="F16" s="37">
        <f>'[5]вспомогат'!H15</f>
        <v>2471324.5799999908</v>
      </c>
      <c r="G16" s="38">
        <f>'[5]вспомогат'!I15</f>
        <v>41.2354765400786</v>
      </c>
      <c r="H16" s="34">
        <f>'[5]вспомогат'!J15</f>
        <v>-3521875.4200000092</v>
      </c>
      <c r="I16" s="35">
        <f>'[5]вспомогат'!K15</f>
        <v>98.18189762262031</v>
      </c>
      <c r="J16" s="36">
        <f>'[5]вспомогат'!L15</f>
        <v>-1269791.7900000066</v>
      </c>
    </row>
    <row r="17" spans="1:10" ht="18" customHeight="1">
      <c r="A17" s="39" t="s">
        <v>19</v>
      </c>
      <c r="B17" s="40">
        <f>SUM(B12:B16)</f>
        <v>7392311371</v>
      </c>
      <c r="C17" s="40">
        <f>SUM(C12:C16)</f>
        <v>5340472029</v>
      </c>
      <c r="D17" s="40">
        <f>SUM(D12:D16)</f>
        <v>516849140</v>
      </c>
      <c r="E17" s="40">
        <f>SUM(E12:E16)</f>
        <v>5241498633.46</v>
      </c>
      <c r="F17" s="40">
        <f>SUM(F12:F16)</f>
        <v>205996104.5</v>
      </c>
      <c r="G17" s="41">
        <f>F17/D17*100</f>
        <v>39.85613761493344</v>
      </c>
      <c r="H17" s="40">
        <f>SUM(H12:H16)</f>
        <v>-310853035.5</v>
      </c>
      <c r="I17" s="42">
        <f>E17/C17*100</f>
        <v>98.14672944633823</v>
      </c>
      <c r="J17" s="40">
        <f>SUM(J12:J16)</f>
        <v>-98973395.53999977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25938740</v>
      </c>
      <c r="D18" s="44">
        <f>'[5]вспомогат'!D16</f>
        <v>4529175</v>
      </c>
      <c r="E18" s="43">
        <f>'[5]вспомогат'!G16</f>
        <v>23549032.01</v>
      </c>
      <c r="F18" s="44">
        <f>'[5]вспомогат'!H16</f>
        <v>1682154.0600000024</v>
      </c>
      <c r="G18" s="45">
        <f>'[5]вспомогат'!I16</f>
        <v>37.1404076901423</v>
      </c>
      <c r="H18" s="46">
        <f>'[5]вспомогат'!J16</f>
        <v>-2847020.9399999976</v>
      </c>
      <c r="I18" s="47">
        <f>'[5]вспомогат'!K16</f>
        <v>90.78710843317756</v>
      </c>
      <c r="J18" s="48">
        <f>'[5]вспомогат'!L16</f>
        <v>-2389707.9899999984</v>
      </c>
    </row>
    <row r="19" spans="1:10" ht="12.75">
      <c r="A19" s="31" t="s">
        <v>21</v>
      </c>
      <c r="B19" s="32">
        <f>'[5]вспомогат'!B17</f>
        <v>310447028</v>
      </c>
      <c r="C19" s="32">
        <f>'[5]вспомогат'!C17</f>
        <v>220557983</v>
      </c>
      <c r="D19" s="37">
        <f>'[5]вспомогат'!D17</f>
        <v>34622457</v>
      </c>
      <c r="E19" s="32">
        <f>'[5]вспомогат'!G17</f>
        <v>238849026.62</v>
      </c>
      <c r="F19" s="37">
        <f>'[5]вспомогат'!H17</f>
        <v>11930464.680000007</v>
      </c>
      <c r="G19" s="38">
        <f>'[5]вспомогат'!I17</f>
        <v>34.458746471979175</v>
      </c>
      <c r="H19" s="34">
        <f>'[5]вспомогат'!J17</f>
        <v>-22691992.319999993</v>
      </c>
      <c r="I19" s="35">
        <f>'[5]вспомогат'!K17</f>
        <v>108.29307711795677</v>
      </c>
      <c r="J19" s="36">
        <f>'[5]вспомогат'!L17</f>
        <v>18291043.620000005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89300</v>
      </c>
      <c r="D20" s="37">
        <f>'[5]вспомогат'!D18</f>
        <v>11300</v>
      </c>
      <c r="E20" s="32">
        <f>'[5]вспомогат'!G18</f>
        <v>72864.22</v>
      </c>
      <c r="F20" s="37">
        <f>'[5]вспомогат'!H18</f>
        <v>6675.779999999999</v>
      </c>
      <c r="G20" s="38">
        <f>'[5]вспомогат'!I18</f>
        <v>59.07769911504423</v>
      </c>
      <c r="H20" s="34">
        <f>'[5]вспомогат'!J18</f>
        <v>-4624.220000000001</v>
      </c>
      <c r="I20" s="35">
        <f>'[5]вспомогат'!K18</f>
        <v>81.5948712206047</v>
      </c>
      <c r="J20" s="36">
        <f>'[5]вспомогат'!L18</f>
        <v>-16435.78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4115405</v>
      </c>
      <c r="D21" s="37">
        <f>'[5]вспомогат'!D19</f>
        <v>192639</v>
      </c>
      <c r="E21" s="32">
        <f>'[5]вспомогат'!G19</f>
        <v>3935555.05</v>
      </c>
      <c r="F21" s="37">
        <f>'[5]вспомогат'!H19</f>
        <v>121541.41999999993</v>
      </c>
      <c r="G21" s="38">
        <f>'[5]вспомогат'!I19</f>
        <v>63.09284205171327</v>
      </c>
      <c r="H21" s="34">
        <f>'[5]вспомогат'!J19</f>
        <v>-71097.58000000007</v>
      </c>
      <c r="I21" s="35">
        <f>'[5]вспомогат'!K19</f>
        <v>95.62983594567241</v>
      </c>
      <c r="J21" s="36">
        <f>'[5]вспомогат'!L19</f>
        <v>-179849.9500000002</v>
      </c>
    </row>
    <row r="22" spans="1:10" ht="12.75">
      <c r="A22" s="31" t="s">
        <v>24</v>
      </c>
      <c r="B22" s="32">
        <f>'[5]вспомогат'!B20</f>
        <v>133804373</v>
      </c>
      <c r="C22" s="32">
        <f>'[5]вспомогат'!C20</f>
        <v>96492273</v>
      </c>
      <c r="D22" s="37">
        <f>'[5]вспомогат'!D20</f>
        <v>11539530</v>
      </c>
      <c r="E22" s="32">
        <f>'[5]вспомогат'!G20</f>
        <v>91881703.46</v>
      </c>
      <c r="F22" s="37">
        <f>'[5]вспомогат'!H20</f>
        <v>3697593.269999996</v>
      </c>
      <c r="G22" s="38">
        <f>'[5]вспомогат'!I20</f>
        <v>32.04284117290735</v>
      </c>
      <c r="H22" s="34">
        <f>'[5]вспомогат'!J20</f>
        <v>-7841936.730000004</v>
      </c>
      <c r="I22" s="35">
        <f>'[5]вспомогат'!K20</f>
        <v>95.22182512997698</v>
      </c>
      <c r="J22" s="36">
        <f>'[5]вспомогат'!L20</f>
        <v>-4610569.540000007</v>
      </c>
    </row>
    <row r="23" spans="1:10" ht="12.75">
      <c r="A23" s="31" t="s">
        <v>25</v>
      </c>
      <c r="B23" s="32">
        <f>'[5]вспомогат'!B21</f>
        <v>35201370</v>
      </c>
      <c r="C23" s="32">
        <f>'[5]вспомогат'!C21</f>
        <v>25202935</v>
      </c>
      <c r="D23" s="37">
        <f>'[5]вспомогат'!D21</f>
        <v>3710105</v>
      </c>
      <c r="E23" s="32">
        <f>'[5]вспомогат'!G21</f>
        <v>25850014.26</v>
      </c>
      <c r="F23" s="37">
        <f>'[5]вспомогат'!H21</f>
        <v>417695.2800000012</v>
      </c>
      <c r="G23" s="38">
        <f>'[5]вспомогат'!I21</f>
        <v>11.258314252561616</v>
      </c>
      <c r="H23" s="34">
        <f>'[5]вспомогат'!J21</f>
        <v>-3292409.719999999</v>
      </c>
      <c r="I23" s="35">
        <f>'[5]вспомогат'!K21</f>
        <v>102.56747581184493</v>
      </c>
      <c r="J23" s="36">
        <f>'[5]вспомогат'!L21</f>
        <v>647079.2600000016</v>
      </c>
    </row>
    <row r="24" spans="1:10" ht="12.75">
      <c r="A24" s="31" t="s">
        <v>26</v>
      </c>
      <c r="B24" s="32">
        <f>'[5]вспомогат'!B22</f>
        <v>61409766</v>
      </c>
      <c r="C24" s="32">
        <f>'[5]вспомогат'!C22</f>
        <v>45017514</v>
      </c>
      <c r="D24" s="37">
        <f>'[5]вспомогат'!D22</f>
        <v>4879816</v>
      </c>
      <c r="E24" s="32">
        <f>'[5]вспомогат'!G22</f>
        <v>45422486.85</v>
      </c>
      <c r="F24" s="37">
        <f>'[5]вспомогат'!H22</f>
        <v>3327460.660000004</v>
      </c>
      <c r="G24" s="38">
        <f>'[5]вспомогат'!I22</f>
        <v>68.18824029430625</v>
      </c>
      <c r="H24" s="34">
        <f>'[5]вспомогат'!J22</f>
        <v>-1552355.3399999961</v>
      </c>
      <c r="I24" s="35">
        <f>'[5]вспомогат'!K22</f>
        <v>100.8995895464152</v>
      </c>
      <c r="J24" s="36">
        <f>'[5]вспомогат'!L22</f>
        <v>404972.8500000015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2592860</v>
      </c>
      <c r="D25" s="37">
        <f>'[5]вспомогат'!D23</f>
        <v>381350</v>
      </c>
      <c r="E25" s="32">
        <f>'[5]вспомогат'!G23</f>
        <v>2460339.75</v>
      </c>
      <c r="F25" s="37">
        <f>'[5]вспомогат'!H23</f>
        <v>112995.62999999989</v>
      </c>
      <c r="G25" s="38">
        <f>'[5]вспомогат'!I23</f>
        <v>29.630426117739578</v>
      </c>
      <c r="H25" s="34">
        <f>'[5]вспомогат'!J23</f>
        <v>-268354.3700000001</v>
      </c>
      <c r="I25" s="35">
        <f>'[5]вспомогат'!K23</f>
        <v>94.88903180271978</v>
      </c>
      <c r="J25" s="36">
        <f>'[5]вспомогат'!L23</f>
        <v>-132520.25</v>
      </c>
    </row>
    <row r="26" spans="1:10" ht="12.75">
      <c r="A26" s="49" t="s">
        <v>28</v>
      </c>
      <c r="B26" s="32">
        <f>'[5]вспомогат'!B24</f>
        <v>40123374</v>
      </c>
      <c r="C26" s="32">
        <f>'[5]вспомогат'!C24</f>
        <v>26605483</v>
      </c>
      <c r="D26" s="37">
        <f>'[5]вспомогат'!D24</f>
        <v>3197007</v>
      </c>
      <c r="E26" s="32">
        <f>'[5]вспомогат'!G24</f>
        <v>27661614.26</v>
      </c>
      <c r="F26" s="37">
        <f>'[5]вспомогат'!H24</f>
        <v>1164485.8800000027</v>
      </c>
      <c r="G26" s="38">
        <f>'[5]вспомогат'!I24</f>
        <v>36.42425180801927</v>
      </c>
      <c r="H26" s="34">
        <f>'[5]вспомогат'!J24</f>
        <v>-2032521.1199999973</v>
      </c>
      <c r="I26" s="35">
        <f>'[5]вспомогат'!K24</f>
        <v>103.96960002567891</v>
      </c>
      <c r="J26" s="36">
        <f>'[5]вспомогат'!L24</f>
        <v>1056131.2600000016</v>
      </c>
    </row>
    <row r="27" spans="1:10" ht="12.75">
      <c r="A27" s="31" t="s">
        <v>29</v>
      </c>
      <c r="B27" s="32">
        <f>'[5]вспомогат'!B25</f>
        <v>118895971</v>
      </c>
      <c r="C27" s="32">
        <f>'[5]вспомогат'!C25</f>
        <v>88522856</v>
      </c>
      <c r="D27" s="37">
        <f>'[5]вспомогат'!D25</f>
        <v>12567650</v>
      </c>
      <c r="E27" s="32">
        <f>'[5]вспомогат'!G25</f>
        <v>86907532.21</v>
      </c>
      <c r="F27" s="37">
        <f>'[5]вспомогат'!H25</f>
        <v>5056265.799999997</v>
      </c>
      <c r="G27" s="38">
        <f>'[5]вспомогат'!I25</f>
        <v>40.232388712289065</v>
      </c>
      <c r="H27" s="34">
        <f>'[5]вспомогат'!J25</f>
        <v>-7511384.200000003</v>
      </c>
      <c r="I27" s="35">
        <f>'[5]вспомогат'!K25</f>
        <v>98.17524663912785</v>
      </c>
      <c r="J27" s="36">
        <f>'[5]вспомогат'!L25</f>
        <v>-1615323.7900000066</v>
      </c>
    </row>
    <row r="28" spans="1:10" ht="12.75">
      <c r="A28" s="31" t="s">
        <v>30</v>
      </c>
      <c r="B28" s="32">
        <f>'[5]вспомогат'!B26</f>
        <v>7375105</v>
      </c>
      <c r="C28" s="32">
        <f>'[5]вспомогат'!C26</f>
        <v>5160516</v>
      </c>
      <c r="D28" s="37">
        <f>'[5]вспомогат'!D26</f>
        <v>547136</v>
      </c>
      <c r="E28" s="32">
        <f>'[5]вспомогат'!G26</f>
        <v>5228626.95</v>
      </c>
      <c r="F28" s="37">
        <f>'[5]вспомогат'!H26</f>
        <v>254140.5499999998</v>
      </c>
      <c r="G28" s="38">
        <f>'[5]вспомогат'!I26</f>
        <v>46.44924662241194</v>
      </c>
      <c r="H28" s="34">
        <f>'[5]вспомогат'!J26</f>
        <v>-292995.4500000002</v>
      </c>
      <c r="I28" s="35">
        <f>'[5]вспомогат'!K26</f>
        <v>101.31984766639614</v>
      </c>
      <c r="J28" s="36">
        <f>'[5]вспомогат'!L26</f>
        <v>68110.95000000019</v>
      </c>
    </row>
    <row r="29" spans="1:10" ht="12.75">
      <c r="A29" s="31" t="s">
        <v>31</v>
      </c>
      <c r="B29" s="32">
        <f>'[5]вспомогат'!B27</f>
        <v>67402688</v>
      </c>
      <c r="C29" s="32">
        <f>'[5]вспомогат'!C27</f>
        <v>47157464</v>
      </c>
      <c r="D29" s="37">
        <f>'[5]вспомогат'!D27</f>
        <v>5020262</v>
      </c>
      <c r="E29" s="32">
        <f>'[5]вспомогат'!G27</f>
        <v>44976200.54</v>
      </c>
      <c r="F29" s="37">
        <f>'[5]вспомогат'!H27</f>
        <v>1557842.3500000015</v>
      </c>
      <c r="G29" s="38">
        <f>'[5]вспомогат'!I27</f>
        <v>31.03109658420221</v>
      </c>
      <c r="H29" s="34">
        <f>'[5]вспомогат'!J27</f>
        <v>-3462419.6499999985</v>
      </c>
      <c r="I29" s="35">
        <f>'[5]вспомогат'!K27</f>
        <v>95.37451068191453</v>
      </c>
      <c r="J29" s="36">
        <f>'[5]вспомогат'!L27</f>
        <v>-2181263.460000001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104700</v>
      </c>
      <c r="D30" s="37">
        <f>'[5]вспомогат'!D28</f>
        <v>4250</v>
      </c>
      <c r="E30" s="32">
        <f>'[5]вспомогат'!G28</f>
        <v>91008.09</v>
      </c>
      <c r="F30" s="37">
        <f>'[5]вспомогат'!H28</f>
        <v>-11738.410000000003</v>
      </c>
      <c r="G30" s="38">
        <f>'[5]вспомогат'!I28</f>
        <v>-276.1978823529413</v>
      </c>
      <c r="H30" s="34">
        <f>'[5]вспомогат'!J28</f>
        <v>-15988.410000000003</v>
      </c>
      <c r="I30" s="35">
        <f>'[5]вспомогат'!K28</f>
        <v>86.92272206303726</v>
      </c>
      <c r="J30" s="36">
        <f>'[5]вспомогат'!L28</f>
        <v>-13691.910000000003</v>
      </c>
    </row>
    <row r="31" spans="1:10" ht="12.75">
      <c r="A31" s="31" t="s">
        <v>33</v>
      </c>
      <c r="B31" s="32">
        <f>'[5]вспомогат'!B29</f>
        <v>204778596</v>
      </c>
      <c r="C31" s="32">
        <f>'[5]вспомогат'!C29</f>
        <v>152863207</v>
      </c>
      <c r="D31" s="37">
        <f>'[5]вспомогат'!D29</f>
        <v>17245643</v>
      </c>
      <c r="E31" s="32">
        <f>'[5]вспомогат'!G29</f>
        <v>151818855.88</v>
      </c>
      <c r="F31" s="37">
        <f>'[5]вспомогат'!H29</f>
        <v>6553391.199999988</v>
      </c>
      <c r="G31" s="38">
        <f>'[5]вспомогат'!I29</f>
        <v>38.00027172080501</v>
      </c>
      <c r="H31" s="34">
        <f>'[5]вспомогат'!J29</f>
        <v>-10692251.800000012</v>
      </c>
      <c r="I31" s="35">
        <f>'[5]вспомогат'!K29</f>
        <v>99.31680674473877</v>
      </c>
      <c r="J31" s="36">
        <f>'[5]вспомогат'!L29</f>
        <v>-1044351.1200000048</v>
      </c>
    </row>
    <row r="32" spans="1:10" ht="12.75">
      <c r="A32" s="31" t="s">
        <v>34</v>
      </c>
      <c r="B32" s="32">
        <f>'[5]вспомогат'!B30</f>
        <v>25793163</v>
      </c>
      <c r="C32" s="32">
        <f>'[5]вспомогат'!C30</f>
        <v>20899277</v>
      </c>
      <c r="D32" s="37">
        <f>'[5]вспомогат'!D30</f>
        <v>1580398</v>
      </c>
      <c r="E32" s="32">
        <f>'[5]вспомогат'!G30</f>
        <v>20618589.66</v>
      </c>
      <c r="F32" s="37">
        <f>'[5]вспомогат'!H30</f>
        <v>840332.5</v>
      </c>
      <c r="G32" s="38">
        <f>'[5]вспомогат'!I30</f>
        <v>53.172207254122064</v>
      </c>
      <c r="H32" s="34">
        <f>'[5]вспомогат'!J30</f>
        <v>-740065.5</v>
      </c>
      <c r="I32" s="35">
        <f>'[5]вспомогат'!K30</f>
        <v>98.65695191273842</v>
      </c>
      <c r="J32" s="36">
        <f>'[5]вспомогат'!L30</f>
        <v>-280687.33999999985</v>
      </c>
    </row>
    <row r="33" spans="1:10" ht="12.75">
      <c r="A33" s="31" t="s">
        <v>35</v>
      </c>
      <c r="B33" s="32">
        <f>'[5]вспомогат'!B31</f>
        <v>40297109</v>
      </c>
      <c r="C33" s="32">
        <f>'[5]вспомогат'!C31</f>
        <v>27123280</v>
      </c>
      <c r="D33" s="37">
        <f>'[5]вспомогат'!D31</f>
        <v>3733736</v>
      </c>
      <c r="E33" s="32">
        <f>'[5]вспомогат'!G31</f>
        <v>27051312.38</v>
      </c>
      <c r="F33" s="37">
        <f>'[5]вспомогат'!H31</f>
        <v>1489093.8499999978</v>
      </c>
      <c r="G33" s="38">
        <f>'[5]вспомогат'!I31</f>
        <v>39.88214083695252</v>
      </c>
      <c r="H33" s="34">
        <f>'[5]вспомогат'!J31</f>
        <v>-2244642.1500000022</v>
      </c>
      <c r="I33" s="35">
        <f>'[5]вспомогат'!K31</f>
        <v>99.73466476030922</v>
      </c>
      <c r="J33" s="36">
        <f>'[5]вспомогат'!L31</f>
        <v>-71967.62000000104</v>
      </c>
    </row>
    <row r="34" spans="1:10" ht="12.75">
      <c r="A34" s="31" t="s">
        <v>36</v>
      </c>
      <c r="B34" s="32">
        <f>'[5]вспомогат'!B32</f>
        <v>40547165</v>
      </c>
      <c r="C34" s="32">
        <f>'[5]вспомогат'!C32</f>
        <v>31262248</v>
      </c>
      <c r="D34" s="37">
        <f>'[5]вспомогат'!D32</f>
        <v>3547037</v>
      </c>
      <c r="E34" s="32">
        <f>'[5]вспомогат'!G32</f>
        <v>31787172.23</v>
      </c>
      <c r="F34" s="37">
        <f>'[5]вспомогат'!H32</f>
        <v>903118.0700000003</v>
      </c>
      <c r="G34" s="38">
        <f>'[5]вспомогат'!I32</f>
        <v>25.461196767893885</v>
      </c>
      <c r="H34" s="34">
        <f>'[5]вспомогат'!J32</f>
        <v>-2643918.9299999997</v>
      </c>
      <c r="I34" s="35">
        <f>'[5]вспомогат'!K32</f>
        <v>101.67909943648326</v>
      </c>
      <c r="J34" s="36">
        <f>'[5]вспомогат'!L32</f>
        <v>524924.2300000004</v>
      </c>
    </row>
    <row r="35" spans="1:10" ht="12.75">
      <c r="A35" s="31" t="s">
        <v>37</v>
      </c>
      <c r="B35" s="32">
        <f>'[5]вспомогат'!B33</f>
        <v>78044719</v>
      </c>
      <c r="C35" s="32">
        <f>'[5]вспомогат'!C33</f>
        <v>56472312</v>
      </c>
      <c r="D35" s="37">
        <f>'[5]вспомогат'!D33</f>
        <v>8208709</v>
      </c>
      <c r="E35" s="32">
        <f>'[5]вспомогат'!G33</f>
        <v>56103115.52</v>
      </c>
      <c r="F35" s="37">
        <f>'[5]вспомогат'!H33</f>
        <v>1788766.1300000027</v>
      </c>
      <c r="G35" s="38">
        <f>'[5]вспомогат'!I33</f>
        <v>21.791077378915524</v>
      </c>
      <c r="H35" s="34">
        <f>'[5]вспомогат'!J33</f>
        <v>-6419942.869999997</v>
      </c>
      <c r="I35" s="35">
        <f>'[5]вспомогат'!K33</f>
        <v>99.34623452285786</v>
      </c>
      <c r="J35" s="36">
        <f>'[5]вспомогат'!L33</f>
        <v>-369196.4799999967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277100</v>
      </c>
      <c r="D36" s="37">
        <f>'[5]вспомогат'!D34</f>
        <v>31600</v>
      </c>
      <c r="E36" s="32">
        <f>'[5]вспомогат'!G34</f>
        <v>194181.87</v>
      </c>
      <c r="F36" s="37">
        <f>'[5]вспомогат'!H34</f>
        <v>16527.01000000001</v>
      </c>
      <c r="G36" s="38">
        <f>'[5]вспомогат'!I34</f>
        <v>52.30066455696205</v>
      </c>
      <c r="H36" s="34">
        <f>'[5]вспомогат'!J34</f>
        <v>-15072.98999999999</v>
      </c>
      <c r="I36" s="35">
        <f>'[5]вспомогат'!K34</f>
        <v>70.07645976181884</v>
      </c>
      <c r="J36" s="36">
        <f>'[5]вспомогат'!L34</f>
        <v>-82918.13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6029436</v>
      </c>
      <c r="D37" s="37">
        <f>'[5]вспомогат'!D35</f>
        <v>717250</v>
      </c>
      <c r="E37" s="32">
        <f>'[5]вспомогат'!G35</f>
        <v>5346009.06</v>
      </c>
      <c r="F37" s="37">
        <f>'[5]вспомогат'!H35</f>
        <v>92539.54000000004</v>
      </c>
      <c r="G37" s="38">
        <f>'[5]вспомогат'!I35</f>
        <v>12.901992331822939</v>
      </c>
      <c r="H37" s="34">
        <f>'[5]вспомогат'!J35</f>
        <v>-624710.46</v>
      </c>
      <c r="I37" s="35">
        <f>'[5]вспомогат'!K35</f>
        <v>88.66515972638236</v>
      </c>
      <c r="J37" s="36">
        <f>'[5]вспомогат'!L35</f>
        <v>-683426.9400000004</v>
      </c>
    </row>
    <row r="38" spans="1:10" ht="18.75" customHeight="1">
      <c r="A38" s="50" t="s">
        <v>40</v>
      </c>
      <c r="B38" s="40">
        <f>SUM(B18:B37)</f>
        <v>1222528480</v>
      </c>
      <c r="C38" s="40">
        <f>SUM(C18:C37)</f>
        <v>882484889</v>
      </c>
      <c r="D38" s="40">
        <f>SUM(D18:D37)</f>
        <v>116267050</v>
      </c>
      <c r="E38" s="40">
        <f>SUM(E18:E37)</f>
        <v>889805240.87</v>
      </c>
      <c r="F38" s="40">
        <f>SUM(F18:F37)</f>
        <v>41001345.25</v>
      </c>
      <c r="G38" s="41">
        <f>F38/D38*100</f>
        <v>35.2648022376073</v>
      </c>
      <c r="H38" s="40">
        <f>SUM(H18:H37)</f>
        <v>-75265704.75</v>
      </c>
      <c r="I38" s="42">
        <f>E38/C38*100</f>
        <v>100.82951583208354</v>
      </c>
      <c r="J38" s="40">
        <f>SUM(J18:J37)</f>
        <v>7320351.869999994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12881031</v>
      </c>
      <c r="D39" s="37">
        <f>'[5]вспомогат'!D36</f>
        <v>2401600</v>
      </c>
      <c r="E39" s="32">
        <f>'[5]вспомогат'!G36</f>
        <v>12465253.92</v>
      </c>
      <c r="F39" s="37">
        <f>'[5]вспомогат'!H36</f>
        <v>402339.3699999992</v>
      </c>
      <c r="G39" s="38">
        <f>'[5]вспомогат'!I36</f>
        <v>16.75297176882075</v>
      </c>
      <c r="H39" s="34">
        <f>'[5]вспомогат'!J36</f>
        <v>-1999260.6300000008</v>
      </c>
      <c r="I39" s="35">
        <f>'[5]вспомогат'!K36</f>
        <v>96.77217545707327</v>
      </c>
      <c r="J39" s="36">
        <f>'[5]вспомогат'!L36</f>
        <v>-415777.0800000001</v>
      </c>
    </row>
    <row r="40" spans="1:10" ht="12.75" customHeight="1">
      <c r="A40" s="51" t="s">
        <v>42</v>
      </c>
      <c r="B40" s="32">
        <f>'[5]вспомогат'!B37</f>
        <v>47836800</v>
      </c>
      <c r="C40" s="32">
        <f>'[5]вспомогат'!C37</f>
        <v>34505240</v>
      </c>
      <c r="D40" s="37">
        <f>'[5]вспомогат'!D37</f>
        <v>4738614</v>
      </c>
      <c r="E40" s="32">
        <f>'[5]вспомогат'!G37</f>
        <v>33296538.12</v>
      </c>
      <c r="F40" s="37">
        <f>'[5]вспомогат'!H37</f>
        <v>1750495.7600000016</v>
      </c>
      <c r="G40" s="38">
        <f>'[5]вспомогат'!I37</f>
        <v>36.941092057719864</v>
      </c>
      <c r="H40" s="34">
        <f>'[5]вспомогат'!J37</f>
        <v>-2988118.2399999984</v>
      </c>
      <c r="I40" s="35">
        <f>'[5]вспомогат'!K37</f>
        <v>96.49704833236923</v>
      </c>
      <c r="J40" s="36">
        <f>'[5]вспомогат'!L37</f>
        <v>-1208701.879999999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17112509</v>
      </c>
      <c r="D41" s="37">
        <f>'[5]вспомогат'!D38</f>
        <v>2432644</v>
      </c>
      <c r="E41" s="32">
        <f>'[5]вспомогат'!G38</f>
        <v>17312395.1</v>
      </c>
      <c r="F41" s="37">
        <f>'[5]вспомогат'!H38</f>
        <v>795957.0100000016</v>
      </c>
      <c r="G41" s="38">
        <f>'[5]вспомогат'!I38</f>
        <v>32.71983117957259</v>
      </c>
      <c r="H41" s="34">
        <f>'[5]вспомогат'!J38</f>
        <v>-1636686.9899999984</v>
      </c>
      <c r="I41" s="35">
        <f>'[5]вспомогат'!K38</f>
        <v>101.16807009422173</v>
      </c>
      <c r="J41" s="36">
        <f>'[5]вспомогат'!L38</f>
        <v>199886.1000000015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13016504</v>
      </c>
      <c r="D42" s="37">
        <f>'[5]вспомогат'!D39</f>
        <v>2350590</v>
      </c>
      <c r="E42" s="32">
        <f>'[5]вспомогат'!G39</f>
        <v>12249769.11</v>
      </c>
      <c r="F42" s="37">
        <f>'[5]вспомогат'!H39</f>
        <v>807450.3999999985</v>
      </c>
      <c r="G42" s="38">
        <f>'[5]вспомогат'!I39</f>
        <v>34.35096720397851</v>
      </c>
      <c r="H42" s="34">
        <f>'[5]вспомогат'!J39</f>
        <v>-1543139.6000000015</v>
      </c>
      <c r="I42" s="35">
        <f>'[5]вспомогат'!K39</f>
        <v>94.10951750178081</v>
      </c>
      <c r="J42" s="36">
        <f>'[5]вспомогат'!L39</f>
        <v>-766734.8900000006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12515730</v>
      </c>
      <c r="D43" s="37">
        <f>'[5]вспомогат'!D40</f>
        <v>1618790</v>
      </c>
      <c r="E43" s="32">
        <f>'[5]вспомогат'!G40</f>
        <v>11133287.32</v>
      </c>
      <c r="F43" s="37">
        <f>'[5]вспомогат'!H40</f>
        <v>361756.3800000008</v>
      </c>
      <c r="G43" s="38">
        <f>'[5]вспомогат'!I40</f>
        <v>22.347332266693073</v>
      </c>
      <c r="H43" s="34">
        <f>'[5]вспомогат'!J40</f>
        <v>-1257033.6199999992</v>
      </c>
      <c r="I43" s="35">
        <f>'[5]вспомогат'!K40</f>
        <v>88.95435839539523</v>
      </c>
      <c r="J43" s="36">
        <f>'[5]вспомогат'!L40</f>
        <v>-1382442.6799999997</v>
      </c>
    </row>
    <row r="44" spans="1:10" ht="14.25" customHeight="1">
      <c r="A44" s="51" t="s">
        <v>46</v>
      </c>
      <c r="B44" s="32">
        <f>'[5]вспомогат'!B41</f>
        <v>20676672</v>
      </c>
      <c r="C44" s="32">
        <f>'[5]вспомогат'!C41</f>
        <v>15602787</v>
      </c>
      <c r="D44" s="37">
        <f>'[5]вспомогат'!D41</f>
        <v>2662394</v>
      </c>
      <c r="E44" s="32">
        <f>'[5]вспомогат'!G41</f>
        <v>14649066.45</v>
      </c>
      <c r="F44" s="37">
        <f>'[5]вспомогат'!H41</f>
        <v>580533.9399999995</v>
      </c>
      <c r="G44" s="38">
        <f>'[5]вспомогат'!I41</f>
        <v>21.804959746754218</v>
      </c>
      <c r="H44" s="34">
        <f>'[5]вспомогат'!J41</f>
        <v>-2081860.0600000005</v>
      </c>
      <c r="I44" s="35">
        <f>'[5]вспомогат'!K41</f>
        <v>93.88749875262668</v>
      </c>
      <c r="J44" s="36">
        <f>'[5]вспомогат'!L41</f>
        <v>-953720.5500000007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24620085</v>
      </c>
      <c r="D45" s="37">
        <f>'[5]вспомогат'!D42</f>
        <v>3284584</v>
      </c>
      <c r="E45" s="32">
        <f>'[5]вспомогат'!G42</f>
        <v>23425179.28</v>
      </c>
      <c r="F45" s="37">
        <f>'[5]вспомогат'!H42</f>
        <v>2201748.670000002</v>
      </c>
      <c r="G45" s="38">
        <f>'[5]вспомогат'!I42</f>
        <v>67.0328014141213</v>
      </c>
      <c r="H45" s="34">
        <f>'[5]вспомогат'!J42</f>
        <v>-1082835.3299999982</v>
      </c>
      <c r="I45" s="35">
        <f>'[5]вспомогат'!K42</f>
        <v>95.14662228014241</v>
      </c>
      <c r="J45" s="36">
        <f>'[5]вспомогат'!L42</f>
        <v>-1194905.7199999988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42816541</v>
      </c>
      <c r="D46" s="37">
        <f>'[5]вспомогат'!D43</f>
        <v>7555940</v>
      </c>
      <c r="E46" s="32">
        <f>'[5]вспомогат'!G43</f>
        <v>43034115.6</v>
      </c>
      <c r="F46" s="37">
        <f>'[5]вспомогат'!H43</f>
        <v>2322179.410000004</v>
      </c>
      <c r="G46" s="38">
        <f>'[5]вспомогат'!I43</f>
        <v>30.7331637096113</v>
      </c>
      <c r="H46" s="34">
        <f>'[5]вспомогат'!J43</f>
        <v>-5233760.589999996</v>
      </c>
      <c r="I46" s="35">
        <f>'[5]вспомогат'!K43</f>
        <v>100.50815548131271</v>
      </c>
      <c r="J46" s="36">
        <f>'[5]вспомогат'!L43</f>
        <v>217574.6000000015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22662274</v>
      </c>
      <c r="D47" s="37">
        <f>'[5]вспомогат'!D44</f>
        <v>4172000</v>
      </c>
      <c r="E47" s="32">
        <f>'[5]вспомогат'!G44</f>
        <v>19151707.03</v>
      </c>
      <c r="F47" s="37">
        <f>'[5]вспомогат'!H44</f>
        <v>705753.5</v>
      </c>
      <c r="G47" s="38">
        <f>'[5]вспомогат'!I44</f>
        <v>16.916430968360498</v>
      </c>
      <c r="H47" s="34">
        <f>'[5]вспомогат'!J44</f>
        <v>-3466246.5</v>
      </c>
      <c r="I47" s="35">
        <f>'[5]вспомогат'!K44</f>
        <v>84.50920251868811</v>
      </c>
      <c r="J47" s="36">
        <f>'[5]вспомогат'!L44</f>
        <v>-3510566.969999999</v>
      </c>
    </row>
    <row r="48" spans="1:10" ht="14.25" customHeight="1">
      <c r="A48" s="52" t="s">
        <v>50</v>
      </c>
      <c r="B48" s="32">
        <f>'[5]вспомогат'!B45</f>
        <v>29900000</v>
      </c>
      <c r="C48" s="32">
        <f>'[5]вспомогат'!C45</f>
        <v>20487048</v>
      </c>
      <c r="D48" s="37">
        <f>'[5]вспомогат'!D45</f>
        <v>2187372</v>
      </c>
      <c r="E48" s="32">
        <f>'[5]вспомогат'!G45</f>
        <v>19920274.4</v>
      </c>
      <c r="F48" s="37">
        <f>'[5]вспомогат'!H45</f>
        <v>521105.55999999866</v>
      </c>
      <c r="G48" s="38">
        <f>'[5]вспомогат'!I45</f>
        <v>23.8233624641807</v>
      </c>
      <c r="H48" s="34">
        <f>'[5]вспомогат'!J45</f>
        <v>-1666266.4400000013</v>
      </c>
      <c r="I48" s="35">
        <f>'[5]вспомогат'!K45</f>
        <v>97.23350284530987</v>
      </c>
      <c r="J48" s="36">
        <f>'[5]вспомогат'!L45</f>
        <v>-566773.6000000015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8557404</v>
      </c>
      <c r="D49" s="37">
        <f>'[5]вспомогат'!D46</f>
        <v>1073580</v>
      </c>
      <c r="E49" s="32">
        <f>'[5]вспомогат'!G46</f>
        <v>7680192.09</v>
      </c>
      <c r="F49" s="37">
        <f>'[5]вспомогат'!H46</f>
        <v>188371.47999999952</v>
      </c>
      <c r="G49" s="38">
        <f>'[5]вспомогат'!I46</f>
        <v>17.546105553382098</v>
      </c>
      <c r="H49" s="34">
        <f>'[5]вспомогат'!J46</f>
        <v>-885208.5200000005</v>
      </c>
      <c r="I49" s="35">
        <f>'[5]вспомогат'!K46</f>
        <v>89.7490885086178</v>
      </c>
      <c r="J49" s="36">
        <f>'[5]вспомогат'!L46</f>
        <v>-877211.9100000001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7395628</v>
      </c>
      <c r="D50" s="37">
        <f>'[5]вспомогат'!D47</f>
        <v>1421527</v>
      </c>
      <c r="E50" s="32">
        <f>'[5]вспомогат'!G47</f>
        <v>6480308.52</v>
      </c>
      <c r="F50" s="37">
        <f>'[5]вспомогат'!H47</f>
        <v>145206.43999999948</v>
      </c>
      <c r="G50" s="38">
        <f>'[5]вспомогат'!I47</f>
        <v>10.214821104347612</v>
      </c>
      <c r="H50" s="34">
        <f>'[5]вспомогат'!J47</f>
        <v>-1276320.5600000005</v>
      </c>
      <c r="I50" s="35">
        <f>'[5]вспомогат'!K47</f>
        <v>87.62350567118843</v>
      </c>
      <c r="J50" s="36">
        <f>'[5]вспомогат'!L47</f>
        <v>-915319.4800000004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11892345</v>
      </c>
      <c r="D51" s="37">
        <f>'[5]вспомогат'!D48</f>
        <v>3061828</v>
      </c>
      <c r="E51" s="32">
        <f>'[5]вспомогат'!G48</f>
        <v>9153484.05</v>
      </c>
      <c r="F51" s="37">
        <f>'[5]вспомогат'!H48</f>
        <v>123702.79000000097</v>
      </c>
      <c r="G51" s="38">
        <f>'[5]вспомогат'!I48</f>
        <v>4.040161302333148</v>
      </c>
      <c r="H51" s="34">
        <f>'[5]вспомогат'!J48</f>
        <v>-2938125.209999999</v>
      </c>
      <c r="I51" s="35">
        <f>'[5]вспомогат'!K48</f>
        <v>76.96954679669989</v>
      </c>
      <c r="J51" s="36">
        <f>'[5]вспомогат'!L48</f>
        <v>-2738860.9499999993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19234378</v>
      </c>
      <c r="D52" s="37">
        <f>'[5]вспомогат'!D49</f>
        <v>3388385</v>
      </c>
      <c r="E52" s="32">
        <f>'[5]вспомогат'!G49</f>
        <v>16736245.44</v>
      </c>
      <c r="F52" s="37">
        <f>'[5]вспомогат'!H49</f>
        <v>1127533.789999999</v>
      </c>
      <c r="G52" s="38">
        <f>'[5]вспомогат'!I49</f>
        <v>33.276436709523836</v>
      </c>
      <c r="H52" s="34">
        <f>'[5]вспомогат'!J49</f>
        <v>-2260851.210000001</v>
      </c>
      <c r="I52" s="35">
        <f>'[5]вспомогат'!K49</f>
        <v>87.01214793636684</v>
      </c>
      <c r="J52" s="36">
        <f>'[5]вспомогат'!L49</f>
        <v>-2498132.5600000005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7433817</v>
      </c>
      <c r="D53" s="37">
        <f>'[5]вспомогат'!D50</f>
        <v>2579817</v>
      </c>
      <c r="E53" s="32">
        <f>'[5]вспомогат'!G50</f>
        <v>7517868.66</v>
      </c>
      <c r="F53" s="37">
        <f>'[5]вспомогат'!H50</f>
        <v>244976.83000000007</v>
      </c>
      <c r="G53" s="38">
        <f>'[5]вспомогат'!I50</f>
        <v>9.495899515353223</v>
      </c>
      <c r="H53" s="34">
        <f>'[5]вспомогат'!J50</f>
        <v>-2334840.17</v>
      </c>
      <c r="I53" s="35">
        <f>'[5]вспомогат'!K50</f>
        <v>101.1306662512677</v>
      </c>
      <c r="J53" s="36">
        <f>'[5]вспомогат'!L50</f>
        <v>84051.66000000015</v>
      </c>
    </row>
    <row r="54" spans="1:10" ht="14.25" customHeight="1">
      <c r="A54" s="52" t="s">
        <v>56</v>
      </c>
      <c r="B54" s="32">
        <f>'[5]вспомогат'!B51</f>
        <v>9375400</v>
      </c>
      <c r="C54" s="32">
        <f>'[5]вспомогат'!C51</f>
        <v>6103204</v>
      </c>
      <c r="D54" s="37">
        <f>'[5]вспомогат'!D51</f>
        <v>606650</v>
      </c>
      <c r="E54" s="32">
        <f>'[5]вспомогат'!G51</f>
        <v>6410091.91</v>
      </c>
      <c r="F54" s="37">
        <f>'[5]вспомогат'!H51</f>
        <v>172247.91000000015</v>
      </c>
      <c r="G54" s="38">
        <f>'[5]вспомогат'!I51</f>
        <v>28.393292672875653</v>
      </c>
      <c r="H54" s="34">
        <f>'[5]вспомогат'!J51</f>
        <v>-434402.08999999985</v>
      </c>
      <c r="I54" s="35">
        <f>'[5]вспомогат'!K51</f>
        <v>105.02830824596391</v>
      </c>
      <c r="J54" s="36">
        <f>'[5]вспомогат'!L51</f>
        <v>306887.91000000015</v>
      </c>
    </row>
    <row r="55" spans="1:10" ht="14.25" customHeight="1">
      <c r="A55" s="52" t="s">
        <v>57</v>
      </c>
      <c r="B55" s="32">
        <f>'[5]вспомогат'!B52</f>
        <v>60075600</v>
      </c>
      <c r="C55" s="32">
        <f>'[5]вспомогат'!C52</f>
        <v>45477513</v>
      </c>
      <c r="D55" s="37">
        <f>'[5]вспомогат'!D52</f>
        <v>6685693</v>
      </c>
      <c r="E55" s="32">
        <f>'[5]вспомогат'!G52</f>
        <v>47733025.22</v>
      </c>
      <c r="F55" s="37">
        <f>'[5]вспомогат'!H52</f>
        <v>5603836.969999999</v>
      </c>
      <c r="G55" s="38">
        <f>'[5]вспомогат'!I52</f>
        <v>83.81834119514609</v>
      </c>
      <c r="H55" s="34">
        <f>'[5]вспомогат'!J52</f>
        <v>-1081856.0300000012</v>
      </c>
      <c r="I55" s="35">
        <f>'[5]вспомогат'!K52</f>
        <v>104.95962085701565</v>
      </c>
      <c r="J55" s="36">
        <f>'[5]вспомогат'!L52</f>
        <v>2255512.219999999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60703624</v>
      </c>
      <c r="D56" s="37">
        <f>'[5]вспомогат'!D53</f>
        <v>9659245</v>
      </c>
      <c r="E56" s="32">
        <f>'[5]вспомогат'!G53</f>
        <v>55875488.12</v>
      </c>
      <c r="F56" s="37">
        <f>'[5]вспомогат'!H53</f>
        <v>1703837.9899999946</v>
      </c>
      <c r="G56" s="38">
        <f>'[5]вспомогат'!I53</f>
        <v>17.6394530835484</v>
      </c>
      <c r="H56" s="34">
        <f>'[5]вспомогат'!J53</f>
        <v>-7955407.010000005</v>
      </c>
      <c r="I56" s="35">
        <f>'[5]вспомогат'!K53</f>
        <v>92.04637950445922</v>
      </c>
      <c r="J56" s="36">
        <f>'[5]вспомогат'!L53</f>
        <v>-4828135.880000003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28572330</v>
      </c>
      <c r="D57" s="37">
        <f>'[5]вспомогат'!D54</f>
        <v>2651530</v>
      </c>
      <c r="E57" s="32">
        <f>'[5]вспомогат'!G54</f>
        <v>22524976.96</v>
      </c>
      <c r="F57" s="37">
        <f>'[5]вспомогат'!H54</f>
        <v>849518.5</v>
      </c>
      <c r="G57" s="38">
        <f>'[5]вспомогат'!I54</f>
        <v>32.038804011268965</v>
      </c>
      <c r="H57" s="34">
        <f>'[5]вспомогат'!J54</f>
        <v>-1802011.5</v>
      </c>
      <c r="I57" s="35">
        <f>'[5]вспомогат'!K54</f>
        <v>78.83493211789168</v>
      </c>
      <c r="J57" s="36">
        <f>'[5]вспомогат'!L54</f>
        <v>-6047353.039999999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42531450</v>
      </c>
      <c r="D58" s="37">
        <f>'[5]вспомогат'!D55</f>
        <v>4519950</v>
      </c>
      <c r="E58" s="32">
        <f>'[5]вспомогат'!G55</f>
        <v>46128454.78</v>
      </c>
      <c r="F58" s="37">
        <f>'[5]вспомогат'!H55</f>
        <v>1724653.8299999982</v>
      </c>
      <c r="G58" s="38">
        <f>'[5]вспомогат'!I55</f>
        <v>38.15648027079941</v>
      </c>
      <c r="H58" s="34">
        <f>'[5]вспомогат'!J55</f>
        <v>-2795296.170000002</v>
      </c>
      <c r="I58" s="35">
        <f>'[5]вспомогат'!K55</f>
        <v>108.45728226994378</v>
      </c>
      <c r="J58" s="36">
        <f>'[5]вспомогат'!L55</f>
        <v>3597004.780000001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61971150</v>
      </c>
      <c r="D59" s="37">
        <f>'[5]вспомогат'!D56</f>
        <v>8113350</v>
      </c>
      <c r="E59" s="32">
        <f>'[5]вспомогат'!G56</f>
        <v>53198285.98</v>
      </c>
      <c r="F59" s="37">
        <f>'[5]вспомогат'!H56</f>
        <v>1809090.059999995</v>
      </c>
      <c r="G59" s="38">
        <f>'[5]вспомогат'!I56</f>
        <v>22.297695280001417</v>
      </c>
      <c r="H59" s="34">
        <f>'[5]вспомогат'!J56</f>
        <v>-6304259.940000005</v>
      </c>
      <c r="I59" s="35">
        <f>'[5]вспомогат'!K56</f>
        <v>85.84363204491122</v>
      </c>
      <c r="J59" s="36">
        <f>'[5]вспомогат'!L56</f>
        <v>-8772864.020000003</v>
      </c>
    </row>
    <row r="60" spans="1:10" ht="14.25" customHeight="1">
      <c r="A60" s="52" t="s">
        <v>62</v>
      </c>
      <c r="B60" s="32">
        <f>'[5]вспомогат'!B57</f>
        <v>14153811</v>
      </c>
      <c r="C60" s="32">
        <f>'[5]вспомогат'!C57</f>
        <v>9822671</v>
      </c>
      <c r="D60" s="37">
        <f>'[5]вспомогат'!D57</f>
        <v>1558990</v>
      </c>
      <c r="E60" s="32">
        <f>'[5]вспомогат'!G57</f>
        <v>10273384.21</v>
      </c>
      <c r="F60" s="37">
        <f>'[5]вспомогат'!H57</f>
        <v>893083.0800000001</v>
      </c>
      <c r="G60" s="38">
        <f>'[5]вспомогат'!I57</f>
        <v>57.28600440028481</v>
      </c>
      <c r="H60" s="34">
        <f>'[5]вспомогат'!J57</f>
        <v>-665906.9199999999</v>
      </c>
      <c r="I60" s="35">
        <f>'[5]вспомогат'!K57</f>
        <v>104.58849950283383</v>
      </c>
      <c r="J60" s="36">
        <f>'[5]вспомогат'!L57</f>
        <v>450713.2100000009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47407001</v>
      </c>
      <c r="D61" s="37">
        <f>'[5]вспомогат'!D58</f>
        <v>6430560</v>
      </c>
      <c r="E61" s="32">
        <f>'[5]вспомогат'!G58</f>
        <v>44499900.28</v>
      </c>
      <c r="F61" s="37">
        <f>'[5]вспомогат'!H58</f>
        <v>3406008.8900000006</v>
      </c>
      <c r="G61" s="38">
        <f>'[5]вспомогат'!I58</f>
        <v>52.96597636908762</v>
      </c>
      <c r="H61" s="34">
        <f>'[5]вспомогат'!J58</f>
        <v>-3024551.1099999994</v>
      </c>
      <c r="I61" s="35">
        <f>'[5]вспомогат'!K58</f>
        <v>93.86778184935174</v>
      </c>
      <c r="J61" s="36">
        <f>'[5]вспомогат'!L58</f>
        <v>-2907100.719999999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13431975</v>
      </c>
      <c r="D62" s="37">
        <f>'[5]вспомогат'!D59</f>
        <v>1366813</v>
      </c>
      <c r="E62" s="32">
        <f>'[5]вспомогат'!G59</f>
        <v>15262741.04</v>
      </c>
      <c r="F62" s="37">
        <f>'[5]вспомогат'!H59</f>
        <v>599812.4699999988</v>
      </c>
      <c r="G62" s="38">
        <f>'[5]вспомогат'!I59</f>
        <v>43.88401851606612</v>
      </c>
      <c r="H62" s="34">
        <f>'[5]вспомогат'!J59</f>
        <v>-767000.5300000012</v>
      </c>
      <c r="I62" s="35">
        <f>'[5]вспомогат'!K59</f>
        <v>113.62990952559097</v>
      </c>
      <c r="J62" s="36">
        <f>'[5]вспомогат'!L59</f>
        <v>1830766.039999999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10686349</v>
      </c>
      <c r="D63" s="37">
        <f>'[5]вспомогат'!D60</f>
        <v>1663273</v>
      </c>
      <c r="E63" s="32">
        <f>'[5]вспомогат'!G60</f>
        <v>9754934.8</v>
      </c>
      <c r="F63" s="37">
        <f>'[5]вспомогат'!H60</f>
        <v>1368853.9500000011</v>
      </c>
      <c r="G63" s="38">
        <f>'[5]вспомогат'!I60</f>
        <v>82.29881384475075</v>
      </c>
      <c r="H63" s="34">
        <f>'[5]вспомогат'!J60</f>
        <v>-294419.0499999989</v>
      </c>
      <c r="I63" s="35">
        <f>'[5]вспомогат'!K60</f>
        <v>91.28407466385386</v>
      </c>
      <c r="J63" s="36">
        <f>'[5]вспомогат'!L60</f>
        <v>-931414.1999999993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8251325</v>
      </c>
      <c r="D64" s="37">
        <f>'[5]вспомогат'!D61</f>
        <v>390545</v>
      </c>
      <c r="E64" s="32">
        <f>'[5]вспомогат'!G61</f>
        <v>8844102.55</v>
      </c>
      <c r="F64" s="37">
        <f>'[5]вспомогат'!H61</f>
        <v>140890.68000000156</v>
      </c>
      <c r="G64" s="38">
        <f>'[5]вспомогат'!I61</f>
        <v>36.07540232239603</v>
      </c>
      <c r="H64" s="34">
        <f>'[5]вспомогат'!J61</f>
        <v>-249654.31999999844</v>
      </c>
      <c r="I64" s="35">
        <f>'[5]вспомогат'!K61</f>
        <v>107.18402862570558</v>
      </c>
      <c r="J64" s="36">
        <f>'[5]вспомогат'!L61</f>
        <v>592777.5500000007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9842580</v>
      </c>
      <c r="D65" s="37">
        <f>'[5]вспомогат'!D62</f>
        <v>1117500</v>
      </c>
      <c r="E65" s="32">
        <f>'[5]вспомогат'!G62</f>
        <v>9080326.39</v>
      </c>
      <c r="F65" s="37">
        <f>'[5]вспомогат'!H62</f>
        <v>180661.7800000012</v>
      </c>
      <c r="G65" s="38">
        <f>'[5]вспомогат'!I62</f>
        <v>16.16660223713657</v>
      </c>
      <c r="H65" s="34">
        <f>'[5]вспомогат'!J62</f>
        <v>-936838.2199999988</v>
      </c>
      <c r="I65" s="35">
        <f>'[5]вспомогат'!K62</f>
        <v>92.25555078038482</v>
      </c>
      <c r="J65" s="36">
        <f>'[5]вспомогат'!L62</f>
        <v>-762253.6099999994</v>
      </c>
    </row>
    <row r="66" spans="1:10" ht="14.25" customHeight="1">
      <c r="A66" s="52" t="s">
        <v>68</v>
      </c>
      <c r="B66" s="32">
        <f>'[5]вспомогат'!B63</f>
        <v>8978000</v>
      </c>
      <c r="C66" s="32">
        <f>'[5]вспомогат'!C63</f>
        <v>5248385</v>
      </c>
      <c r="D66" s="37">
        <f>'[5]вспомогат'!D63</f>
        <v>632789</v>
      </c>
      <c r="E66" s="32">
        <f>'[5]вспомогат'!G63</f>
        <v>5231390.08</v>
      </c>
      <c r="F66" s="37">
        <f>'[5]вспомогат'!H63</f>
        <v>208676.1799999997</v>
      </c>
      <c r="G66" s="38">
        <f>'[5]вспомогат'!I63</f>
        <v>32.97721357356081</v>
      </c>
      <c r="H66" s="34">
        <f>'[5]вспомогат'!J63</f>
        <v>-424112.8200000003</v>
      </c>
      <c r="I66" s="35">
        <f>'[5]вспомогат'!K63</f>
        <v>99.67618762724152</v>
      </c>
      <c r="J66" s="36">
        <f>'[5]вспомогат'!L63</f>
        <v>-16994.919999999925</v>
      </c>
    </row>
    <row r="67" spans="1:10" ht="14.25" customHeight="1">
      <c r="A67" s="52" t="s">
        <v>69</v>
      </c>
      <c r="B67" s="32">
        <f>'[5]вспомогат'!B64</f>
        <v>14009300</v>
      </c>
      <c r="C67" s="32">
        <f>'[5]вспомогат'!C64</f>
        <v>10713960</v>
      </c>
      <c r="D67" s="37">
        <f>'[5]вспомогат'!D64</f>
        <v>1557310</v>
      </c>
      <c r="E67" s="32">
        <f>'[5]вспомогат'!G64</f>
        <v>10612875.42</v>
      </c>
      <c r="F67" s="37">
        <f>'[5]вспомогат'!H64</f>
        <v>453677.1899999995</v>
      </c>
      <c r="G67" s="38">
        <f>'[5]вспомогат'!I64</f>
        <v>29.13210536116762</v>
      </c>
      <c r="H67" s="34">
        <f>'[5]вспомогат'!J64</f>
        <v>-1103632.8100000005</v>
      </c>
      <c r="I67" s="35">
        <f>'[5]вспомогат'!K64</f>
        <v>99.05651523806324</v>
      </c>
      <c r="J67" s="36">
        <f>'[5]вспомогат'!L64</f>
        <v>-101084.58000000007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8005681</v>
      </c>
      <c r="D68" s="37">
        <f>'[5]вспомогат'!D65</f>
        <v>740690</v>
      </c>
      <c r="E68" s="32">
        <f>'[5]вспомогат'!G65</f>
        <v>7343343.94</v>
      </c>
      <c r="F68" s="37">
        <f>'[5]вспомогат'!H65</f>
        <v>263685.3300000001</v>
      </c>
      <c r="G68" s="38">
        <f>'[5]вспомогат'!I65</f>
        <v>35.59995814713309</v>
      </c>
      <c r="H68" s="34">
        <f>'[5]вспомогат'!J65</f>
        <v>-477004.6699999999</v>
      </c>
      <c r="I68" s="35">
        <f>'[5]вспомогат'!K65</f>
        <v>91.72666185425075</v>
      </c>
      <c r="J68" s="36">
        <f>'[5]вспомогат'!L65</f>
        <v>-662337.0599999996</v>
      </c>
    </row>
    <row r="69" spans="1:10" ht="14.25" customHeight="1">
      <c r="A69" s="52" t="s">
        <v>71</v>
      </c>
      <c r="B69" s="32">
        <f>'[5]вспомогат'!B66</f>
        <v>32139871</v>
      </c>
      <c r="C69" s="32">
        <f>'[5]вспомогат'!C66</f>
        <v>24385287</v>
      </c>
      <c r="D69" s="37">
        <f>'[5]вспомогат'!D66</f>
        <v>3799620</v>
      </c>
      <c r="E69" s="32">
        <f>'[5]вспомогат'!G66</f>
        <v>23765044.24</v>
      </c>
      <c r="F69" s="37">
        <f>'[5]вспомогат'!H66</f>
        <v>1067014.4499999993</v>
      </c>
      <c r="G69" s="38">
        <f>'[5]вспомогат'!I66</f>
        <v>28.082135845163442</v>
      </c>
      <c r="H69" s="34">
        <f>'[5]вспомогат'!J66</f>
        <v>-2732605.5500000007</v>
      </c>
      <c r="I69" s="35">
        <f>'[5]вспомогат'!K66</f>
        <v>97.45648775837658</v>
      </c>
      <c r="J69" s="36">
        <f>'[5]вспомогат'!L66</f>
        <v>-620242.7600000016</v>
      </c>
    </row>
    <row r="70" spans="1:10" ht="14.25" customHeight="1">
      <c r="A70" s="52" t="s">
        <v>72</v>
      </c>
      <c r="B70" s="32">
        <f>'[5]вспомогат'!B67</f>
        <v>63857200</v>
      </c>
      <c r="C70" s="32">
        <f>'[5]вспомогат'!C67</f>
        <v>49318840</v>
      </c>
      <c r="D70" s="37">
        <f>'[5]вспомогат'!D67</f>
        <v>6048648</v>
      </c>
      <c r="E70" s="32">
        <f>'[5]вспомогат'!G67</f>
        <v>50444854.65</v>
      </c>
      <c r="F70" s="37">
        <f>'[5]вспомогат'!H67</f>
        <v>1621022.1099999994</v>
      </c>
      <c r="G70" s="38">
        <f>'[5]вспомогат'!I67</f>
        <v>26.799742851625673</v>
      </c>
      <c r="H70" s="34">
        <f>'[5]вспомогат'!J67</f>
        <v>-4427625.890000001</v>
      </c>
      <c r="I70" s="35">
        <f>'[5]вспомогат'!K67</f>
        <v>102.28313287579351</v>
      </c>
      <c r="J70" s="36">
        <f>'[5]вспомогат'!L67</f>
        <v>1126014.6499999985</v>
      </c>
    </row>
    <row r="71" spans="1:10" ht="14.25" customHeight="1">
      <c r="A71" s="52" t="s">
        <v>73</v>
      </c>
      <c r="B71" s="32">
        <f>'[5]вспомогат'!B68</f>
        <v>94926444</v>
      </c>
      <c r="C71" s="32">
        <f>'[5]вспомогат'!C68</f>
        <v>69291654</v>
      </c>
      <c r="D71" s="37">
        <f>'[5]вспомогат'!D68</f>
        <v>11340935</v>
      </c>
      <c r="E71" s="32">
        <f>'[5]вспомогат'!G68</f>
        <v>60437958.13</v>
      </c>
      <c r="F71" s="37">
        <f>'[5]вспомогат'!H68</f>
        <v>2404747.3100000024</v>
      </c>
      <c r="G71" s="38">
        <f>'[5]вспомогат'!I68</f>
        <v>21.20413625507952</v>
      </c>
      <c r="H71" s="34">
        <f>'[5]вспомогат'!J68</f>
        <v>-8936187.689999998</v>
      </c>
      <c r="I71" s="35">
        <f>'[5]вспомогат'!K68</f>
        <v>87.22256526016827</v>
      </c>
      <c r="J71" s="36">
        <f>'[5]вспомогат'!L68</f>
        <v>-8853695.869999997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10853080</v>
      </c>
      <c r="D72" s="37">
        <f>'[5]вспомогат'!D69</f>
        <v>1760250</v>
      </c>
      <c r="E72" s="32">
        <f>'[5]вспомогат'!G69</f>
        <v>10689455.84</v>
      </c>
      <c r="F72" s="37">
        <f>'[5]вспомогат'!H69</f>
        <v>705196.3200000003</v>
      </c>
      <c r="G72" s="38">
        <f>'[5]вспомогат'!I69</f>
        <v>40.06228206220709</v>
      </c>
      <c r="H72" s="34">
        <f>'[5]вспомогат'!J69</f>
        <v>-1055053.6799999997</v>
      </c>
      <c r="I72" s="35">
        <f>'[5]вспомогат'!K69</f>
        <v>98.49237119785352</v>
      </c>
      <c r="J72" s="36">
        <f>'[5]вспомогат'!L69</f>
        <v>-163624.16000000015</v>
      </c>
    </row>
    <row r="73" spans="1:10" ht="14.25" customHeight="1">
      <c r="A73" s="52" t="s">
        <v>75</v>
      </c>
      <c r="B73" s="32">
        <f>'[5]вспомогат'!B70</f>
        <v>8537665</v>
      </c>
      <c r="C73" s="32">
        <f>'[5]вспомогат'!C70</f>
        <v>6432490</v>
      </c>
      <c r="D73" s="37">
        <f>'[5]вспомогат'!D70</f>
        <v>675770</v>
      </c>
      <c r="E73" s="32">
        <f>'[5]вспомогат'!G70</f>
        <v>6613391.24</v>
      </c>
      <c r="F73" s="37">
        <f>'[5]вспомогат'!H70</f>
        <v>375148.70999999996</v>
      </c>
      <c r="G73" s="38">
        <f>'[5]вспомогат'!I70</f>
        <v>55.51425928940319</v>
      </c>
      <c r="H73" s="34">
        <f>'[5]вспомогат'!J70</f>
        <v>-300621.29000000004</v>
      </c>
      <c r="I73" s="35">
        <f>'[5]вспомогат'!K70</f>
        <v>102.81230503273227</v>
      </c>
      <c r="J73" s="36">
        <f>'[5]вспомогат'!L70</f>
        <v>180901.24000000022</v>
      </c>
    </row>
    <row r="74" spans="1:10" ht="14.25" customHeight="1">
      <c r="A74" s="52" t="s">
        <v>76</v>
      </c>
      <c r="B74" s="32">
        <f>'[5]вспомогат'!B71</f>
        <v>6311120</v>
      </c>
      <c r="C74" s="32">
        <f>'[5]вспомогат'!C71</f>
        <v>3952436</v>
      </c>
      <c r="D74" s="37">
        <f>'[5]вспомогат'!D71</f>
        <v>332261</v>
      </c>
      <c r="E74" s="32">
        <f>'[5]вспомогат'!G71</f>
        <v>5078959.46</v>
      </c>
      <c r="F74" s="37">
        <f>'[5]вспомогат'!H71</f>
        <v>344636.88999999966</v>
      </c>
      <c r="G74" s="38">
        <f>'[5]вспомогат'!I71</f>
        <v>103.72474951920319</v>
      </c>
      <c r="H74" s="34">
        <f>'[5]вспомогат'!J71</f>
        <v>12375.889999999665</v>
      </c>
      <c r="I74" s="35">
        <f>'[5]вспомогат'!K71</f>
        <v>128.50200382751297</v>
      </c>
      <c r="J74" s="36">
        <f>'[5]вспомогат'!L71</f>
        <v>1126523.46</v>
      </c>
    </row>
    <row r="75" spans="1:10" ht="14.25" customHeight="1">
      <c r="A75" s="52" t="s">
        <v>77</v>
      </c>
      <c r="B75" s="32">
        <f>'[5]вспомогат'!B72</f>
        <v>50431108</v>
      </c>
      <c r="C75" s="32">
        <f>'[5]вспомогат'!C72</f>
        <v>36859347</v>
      </c>
      <c r="D75" s="37">
        <f>'[5]вспомогат'!D72</f>
        <v>6281995</v>
      </c>
      <c r="E75" s="32">
        <f>'[5]вспомогат'!G72</f>
        <v>36089009.47</v>
      </c>
      <c r="F75" s="37">
        <f>'[5]вспомогат'!H72</f>
        <v>1569538.3399999961</v>
      </c>
      <c r="G75" s="38">
        <f>'[5]вспомогат'!I72</f>
        <v>24.984711703845612</v>
      </c>
      <c r="H75" s="34">
        <f>'[5]вспомогат'!J72</f>
        <v>-4712456.660000004</v>
      </c>
      <c r="I75" s="35">
        <f>'[5]вспомогат'!K72</f>
        <v>97.91006191726619</v>
      </c>
      <c r="J75" s="36">
        <f>'[5]вспомогат'!L72</f>
        <v>-770337.5300000012</v>
      </c>
    </row>
    <row r="76" spans="1:10" ht="14.25" customHeight="1">
      <c r="A76" s="52" t="s">
        <v>78</v>
      </c>
      <c r="B76" s="32">
        <f>'[5]вспомогат'!B73</f>
        <v>21937355</v>
      </c>
      <c r="C76" s="32">
        <f>'[5]вспомогат'!C73</f>
        <v>16320945</v>
      </c>
      <c r="D76" s="37">
        <f>'[5]вспомогат'!D73</f>
        <v>1960375</v>
      </c>
      <c r="E76" s="32">
        <f>'[5]вспомогат'!G73</f>
        <v>16398844.9</v>
      </c>
      <c r="F76" s="37">
        <f>'[5]вспомогат'!H73</f>
        <v>614795.8100000005</v>
      </c>
      <c r="G76" s="38">
        <f>'[5]вспомогат'!I73</f>
        <v>31.361132946502607</v>
      </c>
      <c r="H76" s="34">
        <f>'[5]вспомогат'!J73</f>
        <v>-1345579.1899999995</v>
      </c>
      <c r="I76" s="35">
        <f>'[5]вспомогат'!K73</f>
        <v>100.47730018084124</v>
      </c>
      <c r="J76" s="36">
        <f>'[5]вспомогат'!L73</f>
        <v>77899.90000000037</v>
      </c>
    </row>
    <row r="77" spans="1:10" ht="14.25" customHeight="1">
      <c r="A77" s="52" t="s">
        <v>79</v>
      </c>
      <c r="B77" s="32">
        <f>'[5]вспомогат'!B74</f>
        <v>8024950</v>
      </c>
      <c r="C77" s="32">
        <f>'[5]вспомогат'!C74</f>
        <v>6189930</v>
      </c>
      <c r="D77" s="37">
        <f>'[5]вспомогат'!D74</f>
        <v>816300</v>
      </c>
      <c r="E77" s="32">
        <f>'[5]вспомогат'!G74</f>
        <v>6586670.26</v>
      </c>
      <c r="F77" s="37">
        <f>'[5]вспомогат'!H74</f>
        <v>399518.7400000002</v>
      </c>
      <c r="G77" s="38">
        <f>'[5]вспомогат'!I74</f>
        <v>48.94263628567931</v>
      </c>
      <c r="H77" s="34">
        <f>'[5]вспомогат'!J74</f>
        <v>-416781.2599999998</v>
      </c>
      <c r="I77" s="35">
        <f>'[5]вспомогат'!K74</f>
        <v>106.40944663348373</v>
      </c>
      <c r="J77" s="36">
        <f>'[5]вспомогат'!L74</f>
        <v>396740.2599999998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6580360</v>
      </c>
      <c r="D78" s="37">
        <f>'[5]вспомогат'!D75</f>
        <v>1195552</v>
      </c>
      <c r="E78" s="32">
        <f>'[5]вспомогат'!G75</f>
        <v>6066130.74</v>
      </c>
      <c r="F78" s="37">
        <f>'[5]вспомогат'!H75</f>
        <v>417648.18000000063</v>
      </c>
      <c r="G78" s="38">
        <f>'[5]вспомогат'!I75</f>
        <v>34.933501846845694</v>
      </c>
      <c r="H78" s="34">
        <f>'[5]вспомогат'!J75</f>
        <v>-777903.8199999994</v>
      </c>
      <c r="I78" s="35">
        <f>'[5]вспомогат'!K75</f>
        <v>92.18539320037202</v>
      </c>
      <c r="J78" s="36">
        <f>'[5]вспомогат'!L75</f>
        <v>-514229.2599999998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5544617</v>
      </c>
      <c r="D79" s="37">
        <f>'[5]вспомогат'!D76</f>
        <v>695851</v>
      </c>
      <c r="E79" s="32">
        <f>'[5]вспомогат'!G76</f>
        <v>7091630.39</v>
      </c>
      <c r="F79" s="37">
        <f>'[5]вспомогат'!H76</f>
        <v>167372.01999999955</v>
      </c>
      <c r="G79" s="38">
        <f>'[5]вспомогат'!I76</f>
        <v>24.052853268875023</v>
      </c>
      <c r="H79" s="34">
        <f>'[5]вспомогат'!J76</f>
        <v>-528478.9800000004</v>
      </c>
      <c r="I79" s="35">
        <f>'[5]вспомогат'!K76</f>
        <v>127.90117676297568</v>
      </c>
      <c r="J79" s="36">
        <f>'[5]вспомогат'!L76</f>
        <v>1547013.3899999997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11225679</v>
      </c>
      <c r="D80" s="37">
        <f>'[5]вспомогат'!D77</f>
        <v>2014055</v>
      </c>
      <c r="E80" s="32">
        <f>'[5]вспомогат'!G77</f>
        <v>10185361.99</v>
      </c>
      <c r="F80" s="37">
        <f>'[5]вспомогат'!H77</f>
        <v>370112.7599999998</v>
      </c>
      <c r="G80" s="38">
        <f>'[5]вспомогат'!I77</f>
        <v>18.376497166164764</v>
      </c>
      <c r="H80" s="34">
        <f>'[5]вспомогат'!J77</f>
        <v>-1643942.2400000002</v>
      </c>
      <c r="I80" s="35">
        <f>'[5]вспомогат'!K77</f>
        <v>90.73270302847605</v>
      </c>
      <c r="J80" s="36">
        <f>'[5]вспомогат'!L77</f>
        <v>-1040317.0099999998</v>
      </c>
    </row>
    <row r="81" spans="1:10" ht="14.25" customHeight="1">
      <c r="A81" s="52" t="s">
        <v>83</v>
      </c>
      <c r="B81" s="32">
        <f>'[5]вспомогат'!B78</f>
        <v>11419162</v>
      </c>
      <c r="C81" s="32">
        <f>'[5]вспомогат'!C78</f>
        <v>9090819</v>
      </c>
      <c r="D81" s="37">
        <f>'[5]вспомогат'!D78</f>
        <v>1143896</v>
      </c>
      <c r="E81" s="32">
        <f>'[5]вспомогат'!G78</f>
        <v>9208727.37</v>
      </c>
      <c r="F81" s="37">
        <f>'[5]вспомогат'!H78</f>
        <v>188427.25</v>
      </c>
      <c r="G81" s="38">
        <f>'[5]вспомогат'!I78</f>
        <v>16.47241095344332</v>
      </c>
      <c r="H81" s="34">
        <f>'[5]вспомогат'!J78</f>
        <v>-955468.75</v>
      </c>
      <c r="I81" s="35">
        <f>'[5]вспомогат'!K78</f>
        <v>101.2970049233188</v>
      </c>
      <c r="J81" s="36">
        <f>'[5]вспомогат'!L78</f>
        <v>117908.36999999918</v>
      </c>
    </row>
    <row r="82" spans="1:10" ht="15" customHeight="1">
      <c r="A82" s="50" t="s">
        <v>84</v>
      </c>
      <c r="B82" s="40">
        <f>SUM(B39:B81)</f>
        <v>1236975518</v>
      </c>
      <c r="C82" s="40">
        <f>SUM(C39:C81)</f>
        <v>895548003</v>
      </c>
      <c r="D82" s="40">
        <f>SUM(D39:D81)</f>
        <v>130690061</v>
      </c>
      <c r="E82" s="40">
        <f>SUM(E39:E81)</f>
        <v>855635045.45</v>
      </c>
      <c r="F82" s="40">
        <f>SUM(F39:F81)</f>
        <v>41902825.029999994</v>
      </c>
      <c r="G82" s="41">
        <f>F82/D82*100</f>
        <v>32.06274808456933</v>
      </c>
      <c r="H82" s="40">
        <f>SUM(H39:H81)</f>
        <v>-88787235.97000001</v>
      </c>
      <c r="I82" s="42">
        <f>E82/C82*100</f>
        <v>95.54318055354986</v>
      </c>
      <c r="J82" s="40">
        <f>SUM(J39:J81)</f>
        <v>-39912957.54999999</v>
      </c>
    </row>
    <row r="83" spans="1:10" ht="15.75" customHeight="1">
      <c r="A83" s="53" t="s">
        <v>85</v>
      </c>
      <c r="B83" s="54">
        <f>'[5]вспомогат'!B79</f>
        <v>12211649069</v>
      </c>
      <c r="C83" s="54">
        <f>'[5]вспомогат'!C79</f>
        <v>8858173841</v>
      </c>
      <c r="D83" s="54">
        <f>'[5]вспомогат'!D79</f>
        <v>947243361</v>
      </c>
      <c r="E83" s="54">
        <f>'[5]вспомогат'!G79</f>
        <v>8485395122.2</v>
      </c>
      <c r="F83" s="54">
        <f>'[5]вспомогат'!H79</f>
        <v>337444742.73</v>
      </c>
      <c r="G83" s="55">
        <f>'[5]вспомогат'!I79</f>
        <v>35.6238699180495</v>
      </c>
      <c r="H83" s="54">
        <f>'[5]вспомогат'!J79</f>
        <v>-609798618.2699997</v>
      </c>
      <c r="I83" s="55">
        <f>'[5]вспомогат'!K79</f>
        <v>95.791697865822</v>
      </c>
      <c r="J83" s="54">
        <f>'[5]вспомогат'!L79</f>
        <v>-372778718.7999997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10.09.2019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2019-09-11T08:40:46Z</dcterms:created>
  <dcterms:modified xsi:type="dcterms:W3CDTF">2019-09-11T08:41:16Z</dcterms:modified>
  <cp:category/>
  <cp:version/>
  <cp:contentType/>
  <cp:contentStatus/>
</cp:coreProperties>
</file>