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<sst xmlns="http://schemas.openxmlformats.org/spreadsheetml/2006/main" count="91" uniqueCount="86">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</sst>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85;&#1072;&#1076;&#1093;_251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25.10.2019</v>
          </cell>
        </row>
        <row r="6">
          <cell r="G6" t="str">
            <v>Фактично надійшло на 25.10.2019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1701180436.02</v>
          </cell>
          <cell r="H10">
            <v>114276772.07999992</v>
          </cell>
          <cell r="I10">
            <v>80.0825039033264</v>
          </cell>
          <cell r="J10">
            <v>-28422027.920000076</v>
          </cell>
          <cell r="K10">
            <v>90.37450111076065</v>
          </cell>
          <cell r="L10">
            <v>-181187283.98000002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4555734809.71</v>
          </cell>
          <cell r="H11">
            <v>338798357.11000013</v>
          </cell>
          <cell r="I11">
            <v>52.00082224166381</v>
          </cell>
          <cell r="J11">
            <v>-312726642.88999987</v>
          </cell>
          <cell r="K11">
            <v>98.36360183114633</v>
          </cell>
          <cell r="L11">
            <v>-75790190.28999996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392333924.66</v>
          </cell>
          <cell r="H12">
            <v>29891670.610000014</v>
          </cell>
          <cell r="I12">
            <v>67.65992236723793</v>
          </cell>
          <cell r="J12">
            <v>-14287615.389999986</v>
          </cell>
          <cell r="K12">
            <v>97.05479208567041</v>
          </cell>
          <cell r="L12">
            <v>-11905697.339999974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557131286.71</v>
          </cell>
          <cell r="H13">
            <v>41314190.95000005</v>
          </cell>
          <cell r="I13">
            <v>96.37438134261822</v>
          </cell>
          <cell r="J13">
            <v>-1554246.0499999523</v>
          </cell>
          <cell r="K13">
            <v>105.46291083492376</v>
          </cell>
          <cell r="L13">
            <v>28859041.71000004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515887516.6</v>
          </cell>
          <cell r="H14">
            <v>41486783.32000005</v>
          </cell>
          <cell r="I14">
            <v>80.50605602289828</v>
          </cell>
          <cell r="J14">
            <v>-10045716.679999948</v>
          </cell>
          <cell r="K14">
            <v>98.67760708185332</v>
          </cell>
          <cell r="L14">
            <v>-6913483.399999976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79750029.7</v>
          </cell>
          <cell r="H15">
            <v>5356913.420000002</v>
          </cell>
          <cell r="I15">
            <v>87.21773721914688</v>
          </cell>
          <cell r="J15">
            <v>-785086.5799999982</v>
          </cell>
          <cell r="K15">
            <v>105.65212801191252</v>
          </cell>
          <cell r="L15">
            <v>4266429.700000003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30349362.62</v>
          </cell>
          <cell r="H16">
            <v>3464177.7600000016</v>
          </cell>
          <cell r="I16">
            <v>54.200524766835514</v>
          </cell>
          <cell r="J16">
            <v>-2927232.2399999984</v>
          </cell>
          <cell r="K16">
            <v>95.15651810755264</v>
          </cell>
          <cell r="L16">
            <v>-1544787.379999999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281313234.48</v>
          </cell>
          <cell r="H17">
            <v>24521499.130000025</v>
          </cell>
          <cell r="I17">
            <v>79.28608836347004</v>
          </cell>
          <cell r="J17">
            <v>-6406371.869999975</v>
          </cell>
          <cell r="K17">
            <v>111.49730823361234</v>
          </cell>
          <cell r="L17">
            <v>29008278.48000002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86789.07</v>
          </cell>
          <cell r="H18">
            <v>9740.150000000009</v>
          </cell>
          <cell r="I18">
            <v>105.871195652174</v>
          </cell>
          <cell r="J18">
            <v>540.1500000000087</v>
          </cell>
          <cell r="K18">
            <v>88.11073096446701</v>
          </cell>
          <cell r="L18">
            <v>-11710.929999999993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5457536.67</v>
          </cell>
          <cell r="H19">
            <v>964813.6600000001</v>
          </cell>
          <cell r="I19">
            <v>93.32980514003143</v>
          </cell>
          <cell r="J19">
            <v>-68954.33999999985</v>
          </cell>
          <cell r="K19">
            <v>108.08773377343182</v>
          </cell>
          <cell r="L19">
            <v>408363.6699999999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110774011.58</v>
          </cell>
          <cell r="H20">
            <v>9736274.230000004</v>
          </cell>
          <cell r="I20">
            <v>66.00256213699107</v>
          </cell>
          <cell r="J20">
            <v>-5015083.769999996</v>
          </cell>
          <cell r="K20">
            <v>99.36707749492909</v>
          </cell>
          <cell r="L20">
            <v>-705579.4200000018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32004269.49</v>
          </cell>
          <cell r="H21">
            <v>2869145</v>
          </cell>
          <cell r="I21">
            <v>71.18759924573243</v>
          </cell>
          <cell r="J21">
            <v>-1161255</v>
          </cell>
          <cell r="K21">
            <v>108.84571253566983</v>
          </cell>
          <cell r="L21">
            <v>2600934.4899999984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53708957.82</v>
          </cell>
          <cell r="H22">
            <v>4105012.75</v>
          </cell>
          <cell r="I22">
            <v>51.32564476312507</v>
          </cell>
          <cell r="J22">
            <v>-3892963.25</v>
          </cell>
          <cell r="K22">
            <v>98.64917042262319</v>
          </cell>
          <cell r="L22">
            <v>-735451.1799999997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3617070.47</v>
          </cell>
          <cell r="H23">
            <v>416736.66000000015</v>
          </cell>
          <cell r="I23">
            <v>35.96485644233833</v>
          </cell>
          <cell r="J23">
            <v>-741996.3399999999</v>
          </cell>
          <cell r="K23">
            <v>99.21761617382961</v>
          </cell>
          <cell r="L23">
            <v>-28522.529999999795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33403078.68</v>
          </cell>
          <cell r="H24">
            <v>2845940.2699999996</v>
          </cell>
          <cell r="I24">
            <v>49.07684567560282</v>
          </cell>
          <cell r="J24">
            <v>-2953006.7300000004</v>
          </cell>
          <cell r="K24">
            <v>103.0363579325902</v>
          </cell>
          <cell r="L24">
            <v>984348.6799999997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105571593.08</v>
          </cell>
          <cell r="H25">
            <v>9022642.219999999</v>
          </cell>
          <cell r="I25">
            <v>71.94894412751168</v>
          </cell>
          <cell r="J25">
            <v>-3517697.780000001</v>
          </cell>
          <cell r="K25">
            <v>104.46096824406781</v>
          </cell>
          <cell r="L25">
            <v>4508397.079999998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6217415.79</v>
          </cell>
          <cell r="H26">
            <v>560155.2199999997</v>
          </cell>
          <cell r="I26">
            <v>69.96989879660137</v>
          </cell>
          <cell r="J26">
            <v>-240410.78000000026</v>
          </cell>
          <cell r="K26">
            <v>102.4879953488694</v>
          </cell>
          <cell r="L26">
            <v>150933.79000000004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54511371.5</v>
          </cell>
          <cell r="H27">
            <v>5851141.57</v>
          </cell>
          <cell r="I27">
            <v>64.39262605066062</v>
          </cell>
          <cell r="J27">
            <v>-3235522.4299999997</v>
          </cell>
          <cell r="K27">
            <v>96.79015538024666</v>
          </cell>
          <cell r="L27">
            <v>-1807756.5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102874.64</v>
          </cell>
          <cell r="H28">
            <v>8350</v>
          </cell>
          <cell r="I28">
            <v>196.47058823529412</v>
          </cell>
          <cell r="J28">
            <v>4100</v>
          </cell>
          <cell r="K28">
            <v>94.42371730151446</v>
          </cell>
          <cell r="L28">
            <v>-6075.360000000001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181317183.54</v>
          </cell>
          <cell r="H29">
            <v>16975349.73999998</v>
          </cell>
          <cell r="I29">
            <v>91.65279074703277</v>
          </cell>
          <cell r="J29">
            <v>-1546017.2600000203</v>
          </cell>
          <cell r="K29">
            <v>101.03704983413941</v>
          </cell>
          <cell r="L29">
            <v>1861049.5399999917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25015783.52</v>
          </cell>
          <cell r="H30">
            <v>2639024.0700000003</v>
          </cell>
          <cell r="I30">
            <v>138.77833426499953</v>
          </cell>
          <cell r="J30">
            <v>737413.0700000003</v>
          </cell>
          <cell r="K30">
            <v>109.39980341451391</v>
          </cell>
          <cell r="L30">
            <v>2149395.5199999996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34111084.24</v>
          </cell>
          <cell r="H31">
            <v>3358473.700000003</v>
          </cell>
          <cell r="I31">
            <v>39.30882523687311</v>
          </cell>
          <cell r="J31">
            <v>-5185342.299999997</v>
          </cell>
          <cell r="K31">
            <v>95.12386803127572</v>
          </cell>
          <cell r="L31">
            <v>-1748563.759999998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37671342.89</v>
          </cell>
          <cell r="H32">
            <v>2673824.0700000003</v>
          </cell>
          <cell r="I32">
            <v>69.23554347522116</v>
          </cell>
          <cell r="J32">
            <v>-1188099.9299999997</v>
          </cell>
          <cell r="K32">
            <v>106.54896962588644</v>
          </cell>
          <cell r="L32">
            <v>2315446.8900000006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68267673.13</v>
          </cell>
          <cell r="H33">
            <v>5773488.429999992</v>
          </cell>
          <cell r="I33">
            <v>59.97941601218303</v>
          </cell>
          <cell r="J33">
            <v>-3852294.5700000077</v>
          </cell>
          <cell r="K33">
            <v>103.0411660696983</v>
          </cell>
          <cell r="L33">
            <v>2014858.1299999952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269328.88</v>
          </cell>
          <cell r="H34">
            <v>56550.880000000005</v>
          </cell>
          <cell r="I34">
            <v>187.8766777408638</v>
          </cell>
          <cell r="J34">
            <v>26450.880000000005</v>
          </cell>
          <cell r="K34">
            <v>87.67216145833333</v>
          </cell>
          <cell r="L34">
            <v>-37871.119999999995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6514434.84</v>
          </cell>
          <cell r="H35">
            <v>571290.29</v>
          </cell>
          <cell r="I35">
            <v>53.46531807865984</v>
          </cell>
          <cell r="J35">
            <v>-497234.70999999996</v>
          </cell>
          <cell r="K35">
            <v>91.77896074661442</v>
          </cell>
          <cell r="L35">
            <v>-583526.1600000001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16526960.68</v>
          </cell>
          <cell r="H36">
            <v>2818117.7699999996</v>
          </cell>
          <cell r="I36">
            <v>187.032373565957</v>
          </cell>
          <cell r="J36">
            <v>1311363.7699999996</v>
          </cell>
          <cell r="K36">
            <v>114.86799865302409</v>
          </cell>
          <cell r="L36">
            <v>2139175.6799999997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40357162.96</v>
          </cell>
          <cell r="H37">
            <v>3557408.210000001</v>
          </cell>
          <cell r="I37">
            <v>51.31600584274669</v>
          </cell>
          <cell r="J37">
            <v>-3374947.789999999</v>
          </cell>
          <cell r="K37">
            <v>93.41205656215253</v>
          </cell>
          <cell r="L37">
            <v>-2846214.039999999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22143140.52</v>
          </cell>
          <cell r="H38">
            <v>2977945.5999999978</v>
          </cell>
          <cell r="I38">
            <v>95.7778684757371</v>
          </cell>
          <cell r="J38">
            <v>-131275.40000000224</v>
          </cell>
          <cell r="K38">
            <v>109.50171187133841</v>
          </cell>
          <cell r="L38">
            <v>1921410.5199999996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14847681.17</v>
          </cell>
          <cell r="H39">
            <v>1488893.539999999</v>
          </cell>
          <cell r="I39">
            <v>35.59938905263226</v>
          </cell>
          <cell r="J39">
            <v>-2693463.460000001</v>
          </cell>
          <cell r="K39">
            <v>86.32944454868262</v>
          </cell>
          <cell r="L39">
            <v>-2351179.83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15441254.14</v>
          </cell>
          <cell r="H40">
            <v>2582285.5200000014</v>
          </cell>
          <cell r="I40">
            <v>59.58980623916135</v>
          </cell>
          <cell r="J40">
            <v>-1751149.4799999986</v>
          </cell>
          <cell r="K40">
            <v>91.64403185558454</v>
          </cell>
          <cell r="L40">
            <v>-1407910.8599999994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18308179.68</v>
          </cell>
          <cell r="H41">
            <v>2550006.959999999</v>
          </cell>
          <cell r="I41">
            <v>92.77036886125589</v>
          </cell>
          <cell r="J41">
            <v>-198723.04000000097</v>
          </cell>
          <cell r="K41">
            <v>99.76384884148814</v>
          </cell>
          <cell r="L41">
            <v>-43337.3200000003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27297241.16</v>
          </cell>
          <cell r="H42">
            <v>2371796.0199999996</v>
          </cell>
          <cell r="I42">
            <v>77.80079119581438</v>
          </cell>
          <cell r="J42">
            <v>-676753.9800000004</v>
          </cell>
          <cell r="K42">
            <v>98.65770812329556</v>
          </cell>
          <cell r="L42">
            <v>-371393.83999999985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51252181.24</v>
          </cell>
          <cell r="H43">
            <v>3708111.789999999</v>
          </cell>
          <cell r="I43">
            <v>48.97567311123772</v>
          </cell>
          <cell r="J43">
            <v>-3863222.210000001</v>
          </cell>
          <cell r="K43">
            <v>101.71530599375347</v>
          </cell>
          <cell r="L43">
            <v>864306.2400000021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25211200.44</v>
          </cell>
          <cell r="H44">
            <v>3671017.3100000024</v>
          </cell>
          <cell r="I44">
            <v>85.44403011823857</v>
          </cell>
          <cell r="J44">
            <v>-625382.6899999976</v>
          </cell>
          <cell r="K44">
            <v>99.81205046630714</v>
          </cell>
          <cell r="L44">
            <v>-47473.55999999866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25068679.26</v>
          </cell>
          <cell r="H45">
            <v>2975544.7600000016</v>
          </cell>
          <cell r="I45">
            <v>120.32262233458371</v>
          </cell>
          <cell r="J45">
            <v>502572.76000000164</v>
          </cell>
          <cell r="K45">
            <v>109.18404801041115</v>
          </cell>
          <cell r="L45">
            <v>2108659.2600000016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9187513.58</v>
          </cell>
          <cell r="H46">
            <v>862263.7700000005</v>
          </cell>
          <cell r="I46">
            <v>107.58058527395345</v>
          </cell>
          <cell r="J46">
            <v>60758.770000000484</v>
          </cell>
          <cell r="K46">
            <v>98.1686388872891</v>
          </cell>
          <cell r="L46">
            <v>-171395.41999999993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8044971.26</v>
          </cell>
          <cell r="H47">
            <v>920655.75</v>
          </cell>
          <cell r="I47">
            <v>88.20586285326677</v>
          </cell>
          <cell r="J47">
            <v>-123102.25</v>
          </cell>
          <cell r="K47">
            <v>95.32649958184162</v>
          </cell>
          <cell r="L47">
            <v>-394414.7400000002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10598354.87</v>
          </cell>
          <cell r="H48">
            <v>535971.629999999</v>
          </cell>
          <cell r="I48">
            <v>18.40738278152333</v>
          </cell>
          <cell r="J48">
            <v>-2375749.370000001</v>
          </cell>
          <cell r="K48">
            <v>82.13190222368671</v>
          </cell>
          <cell r="L48">
            <v>-2305711.130000001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21654329.7</v>
          </cell>
          <cell r="H49">
            <v>3028316.370000001</v>
          </cell>
          <cell r="I49">
            <v>65.20746900654053</v>
          </cell>
          <cell r="J49">
            <v>-1615808.629999999</v>
          </cell>
          <cell r="K49">
            <v>90.6854575431299</v>
          </cell>
          <cell r="L49">
            <v>-2224173.3000000007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9354207.55</v>
          </cell>
          <cell r="H50">
            <v>1095670.540000001</v>
          </cell>
          <cell r="I50">
            <v>43.77109224535325</v>
          </cell>
          <cell r="J50">
            <v>-1407512.459999999</v>
          </cell>
          <cell r="K50">
            <v>95.57788443854093</v>
          </cell>
          <cell r="L50">
            <v>-432792.44999999925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7795775.55</v>
          </cell>
          <cell r="H51">
            <v>786412.8799999999</v>
          </cell>
          <cell r="I51">
            <v>50.59119969429623</v>
          </cell>
          <cell r="J51">
            <v>-768033.1200000001</v>
          </cell>
          <cell r="K51">
            <v>101.80375898611192</v>
          </cell>
          <cell r="L51">
            <v>138125.5499999998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56428171.55</v>
          </cell>
          <cell r="H52">
            <v>4471472.279999994</v>
          </cell>
          <cell r="I52">
            <v>71.1233031066036</v>
          </cell>
          <cell r="J52">
            <v>-1815457.7200000063</v>
          </cell>
          <cell r="K52">
            <v>109.00952136198974</v>
          </cell>
          <cell r="L52">
            <v>4663728.549999997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65931251.14</v>
          </cell>
          <cell r="H53">
            <v>4609732.880000003</v>
          </cell>
          <cell r="I53">
            <v>48.73093363096518</v>
          </cell>
          <cell r="J53">
            <v>-4849829.119999997</v>
          </cell>
          <cell r="K53">
            <v>95.85402936857643</v>
          </cell>
          <cell r="L53">
            <v>-2851721.8599999994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27525621.52</v>
          </cell>
          <cell r="H54">
            <v>1849545.3399999999</v>
          </cell>
          <cell r="I54">
            <v>41.27371512350569</v>
          </cell>
          <cell r="J54">
            <v>-2631624.66</v>
          </cell>
          <cell r="K54">
            <v>83.27596629706385</v>
          </cell>
          <cell r="L54">
            <v>-5527878.48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57629436.77</v>
          </cell>
          <cell r="H55">
            <v>6680535.480000004</v>
          </cell>
          <cell r="I55">
            <v>45.27089531605771</v>
          </cell>
          <cell r="J55">
            <v>-8076264.519999996</v>
          </cell>
          <cell r="K55">
            <v>100.59556151566858</v>
          </cell>
          <cell r="L55">
            <v>341186.7700000033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64060368.59</v>
          </cell>
          <cell r="H56">
            <v>5748311.930000007</v>
          </cell>
          <cell r="I56">
            <v>70.52234902251865</v>
          </cell>
          <cell r="J56">
            <v>-2402738.069999993</v>
          </cell>
          <cell r="K56">
            <v>91.355331963344</v>
          </cell>
          <cell r="L56">
            <v>-6061831.409999996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12794900.35</v>
          </cell>
          <cell r="H57">
            <v>1607302.7699999996</v>
          </cell>
          <cell r="I57">
            <v>67.12533702515785</v>
          </cell>
          <cell r="J57">
            <v>-787177.2300000004</v>
          </cell>
          <cell r="K57">
            <v>104.72591635071988</v>
          </cell>
          <cell r="L57">
            <v>577389.3499999996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53938431.07</v>
          </cell>
          <cell r="H58">
            <v>5122810.880000003</v>
          </cell>
          <cell r="I58">
            <v>93.7741561112694</v>
          </cell>
          <cell r="J58">
            <v>-340113.1199999973</v>
          </cell>
          <cell r="K58">
            <v>100.79137935818841</v>
          </cell>
          <cell r="L58">
            <v>423506.0700000003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19096240.56</v>
          </cell>
          <cell r="H59">
            <v>1807183.419999998</v>
          </cell>
          <cell r="I59">
            <v>58.72995056720478</v>
          </cell>
          <cell r="J59">
            <v>-1269923.580000002</v>
          </cell>
          <cell r="K59">
            <v>115.67112308243426</v>
          </cell>
          <cell r="L59">
            <v>2587158.5599999987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12243591.63</v>
          </cell>
          <cell r="H60">
            <v>1478998.5100000016</v>
          </cell>
          <cell r="I60">
            <v>85.57667162537409</v>
          </cell>
          <cell r="J60">
            <v>-249274.48999999836</v>
          </cell>
          <cell r="K60">
            <v>98.62234734170723</v>
          </cell>
          <cell r="L60">
            <v>-171030.36999999918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10176152.49</v>
          </cell>
          <cell r="H61">
            <v>870199.75</v>
          </cell>
          <cell r="I61">
            <v>82.06915332563129</v>
          </cell>
          <cell r="J61">
            <v>-190125.25</v>
          </cell>
          <cell r="K61">
            <v>109.28409562215076</v>
          </cell>
          <cell r="L61">
            <v>864502.4900000002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10733761.69</v>
          </cell>
          <cell r="H62">
            <v>985703.0599999987</v>
          </cell>
          <cell r="I62">
            <v>44.28199596759696</v>
          </cell>
          <cell r="J62">
            <v>-1240264.9400000013</v>
          </cell>
          <cell r="K62">
            <v>90.43870985734733</v>
          </cell>
          <cell r="L62">
            <v>-1134786.3100000005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7113551.49</v>
          </cell>
          <cell r="H63">
            <v>1060563.1600000001</v>
          </cell>
          <cell r="I63">
            <v>67.44495566577022</v>
          </cell>
          <cell r="J63">
            <v>-511923.83999999985</v>
          </cell>
          <cell r="K63">
            <v>104.29093948691606</v>
          </cell>
          <cell r="L63">
            <v>292679.4900000002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12952961.97</v>
          </cell>
          <cell r="H64">
            <v>1246639.2000000011</v>
          </cell>
          <cell r="I64">
            <v>91.7320971302429</v>
          </cell>
          <cell r="J64">
            <v>-112360.79999999888</v>
          </cell>
          <cell r="K64">
            <v>107.28903243280854</v>
          </cell>
          <cell r="L64">
            <v>880001.9700000007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9382492.66</v>
          </cell>
          <cell r="H65">
            <v>1296384.4400000004</v>
          </cell>
          <cell r="I65">
            <v>61.592718250791435</v>
          </cell>
          <cell r="J65">
            <v>-808384.5599999996</v>
          </cell>
          <cell r="K65">
            <v>92.79995113966243</v>
          </cell>
          <cell r="L65">
            <v>-727957.3399999999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28468486.41</v>
          </cell>
          <cell r="H66">
            <v>2253794.530000001</v>
          </cell>
          <cell r="I66">
            <v>74.77774585259218</v>
          </cell>
          <cell r="J66">
            <v>-760196.4699999988</v>
          </cell>
          <cell r="K66">
            <v>103.13339465151559</v>
          </cell>
          <cell r="L66">
            <v>864928.4100000001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58659316.57</v>
          </cell>
          <cell r="H67">
            <v>3935270.5600000024</v>
          </cell>
          <cell r="I67">
            <v>86.38701355491382</v>
          </cell>
          <cell r="J67">
            <v>-620125.4399999976</v>
          </cell>
          <cell r="K67">
            <v>108.88194603817676</v>
          </cell>
          <cell r="L67">
            <v>4785080.57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71099699.88</v>
          </cell>
          <cell r="H68">
            <v>5542711.739999995</v>
          </cell>
          <cell r="I68">
            <v>37.21603997383794</v>
          </cell>
          <cell r="J68">
            <v>-9350629.260000005</v>
          </cell>
          <cell r="K68">
            <v>89.16432196115986</v>
          </cell>
          <cell r="L68">
            <v>-8640378.120000005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13585354.25</v>
          </cell>
          <cell r="H69">
            <v>1788182.289999999</v>
          </cell>
          <cell r="I69">
            <v>111.22127480920774</v>
          </cell>
          <cell r="J69">
            <v>180412.2899999991</v>
          </cell>
          <cell r="K69">
            <v>109.02429810165437</v>
          </cell>
          <cell r="L69">
            <v>1124504.25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7793080.6</v>
          </cell>
          <cell r="H70">
            <v>725081.8300000001</v>
          </cell>
          <cell r="I70">
            <v>70.57650408324169</v>
          </cell>
          <cell r="J70">
            <v>-302288.1699999999</v>
          </cell>
          <cell r="K70">
            <v>102.89443691855935</v>
          </cell>
          <cell r="L70">
            <v>219220.59999999963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6389929.05</v>
          </cell>
          <cell r="H71">
            <v>684986.3999999994</v>
          </cell>
          <cell r="I71">
            <v>92.00845688680175</v>
          </cell>
          <cell r="J71">
            <v>-59495.60000000056</v>
          </cell>
          <cell r="K71">
            <v>136.04514811627539</v>
          </cell>
          <cell r="L71">
            <v>1693011.0499999998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45239827.75</v>
          </cell>
          <cell r="H72">
            <v>4791498.950000003</v>
          </cell>
          <cell r="I72">
            <v>55.74689276303607</v>
          </cell>
          <cell r="J72">
            <v>-3803597.049999997</v>
          </cell>
          <cell r="K72">
            <v>96.34834290335421</v>
          </cell>
          <cell r="L72">
            <v>-1714615.25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19879137.95</v>
          </cell>
          <cell r="H73">
            <v>1987768.919999998</v>
          </cell>
          <cell r="I73">
            <v>78.64783277875146</v>
          </cell>
          <cell r="J73">
            <v>-539661.0800000019</v>
          </cell>
          <cell r="K73">
            <v>99.13605737254417</v>
          </cell>
          <cell r="L73">
            <v>-173241.05000000075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7913228.97</v>
          </cell>
          <cell r="H74">
            <v>775386.4299999997</v>
          </cell>
          <cell r="I74">
            <v>85.50515862951156</v>
          </cell>
          <cell r="J74">
            <v>-131443.5700000003</v>
          </cell>
          <cell r="K74">
            <v>106.79467310682126</v>
          </cell>
          <cell r="L74">
            <v>503468.96999999974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7938284.62</v>
          </cell>
          <cell r="H75">
            <v>1155787.46</v>
          </cell>
          <cell r="I75">
            <v>165.61572950952393</v>
          </cell>
          <cell r="J75">
            <v>457914.45999999996</v>
          </cell>
          <cell r="K75">
            <v>109.06884431976826</v>
          </cell>
          <cell r="L75">
            <v>660051.6200000001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7755037.64</v>
          </cell>
          <cell r="H76">
            <v>368512.38999999966</v>
          </cell>
          <cell r="I76">
            <v>40.71051433823607</v>
          </cell>
          <cell r="J76">
            <v>-536689.6100000003</v>
          </cell>
          <cell r="K76">
            <v>120.23651578439643</v>
          </cell>
          <cell r="L76">
            <v>1305218.6399999997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12179766.96</v>
          </cell>
          <cell r="H77">
            <v>659833.6700000018</v>
          </cell>
          <cell r="I77">
            <v>40.83525874729177</v>
          </cell>
          <cell r="J77">
            <v>-956009.3299999982</v>
          </cell>
          <cell r="K77">
            <v>93.84700857321926</v>
          </cell>
          <cell r="L77">
            <v>-798555.0399999991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10834094.6</v>
          </cell>
          <cell r="H78">
            <v>846276.0600000005</v>
          </cell>
          <cell r="I78">
            <v>91.59347279284121</v>
          </cell>
          <cell r="J78">
            <v>-77671.93999999948</v>
          </cell>
          <cell r="K78">
            <v>106.38202734840645</v>
          </cell>
          <cell r="L78">
            <v>649954.5999999996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9913133412.819994</v>
          </cell>
          <cell r="H79">
            <v>767829210.04</v>
          </cell>
          <cell r="I79">
            <v>62.080571866865355</v>
          </cell>
          <cell r="J79">
            <v>-468997685.95999986</v>
          </cell>
          <cell r="K79">
            <v>97.88039181990189</v>
          </cell>
          <cell r="L79">
            <v>-214669744.17999986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25.10.2019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15" t="s">
        <v>10</v>
      </c>
      <c r="F8" s="20" t="str">
        <f>'[5]вспомогат'!H8</f>
        <v>за жовтень</v>
      </c>
      <c r="G8" s="21" t="str">
        <f>'[5]вспомогат'!I8</f>
        <v>за жовтень</v>
      </c>
      <c r="H8" s="22"/>
      <c r="I8" s="21" t="str">
        <f>'[5]вспомогат'!K8</f>
        <v>за 10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10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1882367720</v>
      </c>
      <c r="D10" s="32">
        <f>'[5]вспомогат'!D10</f>
        <v>142698800</v>
      </c>
      <c r="E10" s="32">
        <f>'[5]вспомогат'!G10</f>
        <v>1701180436.02</v>
      </c>
      <c r="F10" s="32">
        <f>'[5]вспомогат'!H10</f>
        <v>114276772.07999992</v>
      </c>
      <c r="G10" s="33">
        <f>'[5]вспомогат'!I10</f>
        <v>80.0825039033264</v>
      </c>
      <c r="H10" s="34">
        <f>'[5]вспомогат'!J10</f>
        <v>-28422027.920000076</v>
      </c>
      <c r="I10" s="35">
        <f>'[5]вспомогат'!K10</f>
        <v>90.37450111076065</v>
      </c>
      <c r="J10" s="36">
        <f>'[5]вспомогат'!L10</f>
        <v>-181187283.98000002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4631525000</v>
      </c>
      <c r="D12" s="37">
        <f>'[5]вспомогат'!D11</f>
        <v>651525000</v>
      </c>
      <c r="E12" s="32">
        <f>'[5]вспомогат'!G11</f>
        <v>4555734809.71</v>
      </c>
      <c r="F12" s="37">
        <f>'[5]вспомогат'!H11</f>
        <v>338798357.11000013</v>
      </c>
      <c r="G12" s="38">
        <f>'[5]вспомогат'!I11</f>
        <v>52.00082224166381</v>
      </c>
      <c r="H12" s="34">
        <f>'[5]вспомогат'!J11</f>
        <v>-312726642.88999987</v>
      </c>
      <c r="I12" s="35">
        <f>'[5]вспомогат'!K11</f>
        <v>98.36360183114633</v>
      </c>
      <c r="J12" s="36">
        <f>'[5]вспомогат'!L11</f>
        <v>-75790190.28999996</v>
      </c>
    </row>
    <row r="13" spans="1:10" ht="12.75">
      <c r="A13" s="31" t="s">
        <v>15</v>
      </c>
      <c r="B13" s="32">
        <f>'[5]вспомогат'!B12</f>
        <v>480270910</v>
      </c>
      <c r="C13" s="32">
        <f>'[5]вспомогат'!C12</f>
        <v>404239622</v>
      </c>
      <c r="D13" s="37">
        <f>'[5]вспомогат'!D12</f>
        <v>44179286</v>
      </c>
      <c r="E13" s="32">
        <f>'[5]вспомогат'!G12</f>
        <v>392333924.66</v>
      </c>
      <c r="F13" s="37">
        <f>'[5]вспомогат'!H12</f>
        <v>29891670.610000014</v>
      </c>
      <c r="G13" s="38">
        <f>'[5]вспомогат'!I12</f>
        <v>67.65992236723793</v>
      </c>
      <c r="H13" s="34">
        <f>'[5]вспомогат'!J12</f>
        <v>-14287615.389999986</v>
      </c>
      <c r="I13" s="35">
        <f>'[5]вспомогат'!K12</f>
        <v>97.05479208567041</v>
      </c>
      <c r="J13" s="36">
        <f>'[5]вспомогат'!L12</f>
        <v>-11905697.339999974</v>
      </c>
    </row>
    <row r="14" spans="1:10" ht="12.75">
      <c r="A14" s="31" t="s">
        <v>16</v>
      </c>
      <c r="B14" s="32">
        <f>'[5]вспомогат'!B13</f>
        <v>612583056</v>
      </c>
      <c r="C14" s="32">
        <f>'[5]вспомогат'!C13</f>
        <v>528272245</v>
      </c>
      <c r="D14" s="37">
        <f>'[5]вспомогат'!D13</f>
        <v>42868437</v>
      </c>
      <c r="E14" s="32">
        <f>'[5]вспомогат'!G13</f>
        <v>557131286.71</v>
      </c>
      <c r="F14" s="37">
        <f>'[5]вспомогат'!H13</f>
        <v>41314190.95000005</v>
      </c>
      <c r="G14" s="38">
        <f>'[5]вспомогат'!I13</f>
        <v>96.37438134261822</v>
      </c>
      <c r="H14" s="34">
        <f>'[5]вспомогат'!J13</f>
        <v>-1554246.0499999523</v>
      </c>
      <c r="I14" s="35">
        <f>'[5]вспомогат'!K13</f>
        <v>105.46291083492376</v>
      </c>
      <c r="J14" s="36">
        <f>'[5]вспомогат'!L13</f>
        <v>28859041.71000004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522801000</v>
      </c>
      <c r="D15" s="37">
        <f>'[5]вспомогат'!D14</f>
        <v>51532500</v>
      </c>
      <c r="E15" s="32">
        <f>'[5]вспомогат'!G14</f>
        <v>515887516.6</v>
      </c>
      <c r="F15" s="37">
        <f>'[5]вспомогат'!H14</f>
        <v>41486783.32000005</v>
      </c>
      <c r="G15" s="38">
        <f>'[5]вспомогат'!I14</f>
        <v>80.50605602289828</v>
      </c>
      <c r="H15" s="34">
        <f>'[5]вспомогат'!J14</f>
        <v>-10045716.679999948</v>
      </c>
      <c r="I15" s="35">
        <f>'[5]вспомогат'!K14</f>
        <v>98.67760708185332</v>
      </c>
      <c r="J15" s="36">
        <f>'[5]вспомогат'!L14</f>
        <v>-6913483.399999976</v>
      </c>
    </row>
    <row r="16" spans="1:10" ht="12.75">
      <c r="A16" s="31" t="s">
        <v>18</v>
      </c>
      <c r="B16" s="32">
        <f>'[5]вспомогат'!B15</f>
        <v>89482700</v>
      </c>
      <c r="C16" s="32">
        <f>'[5]вспомогат'!C15</f>
        <v>75483600</v>
      </c>
      <c r="D16" s="37">
        <f>'[5]вспомогат'!D15</f>
        <v>6142000</v>
      </c>
      <c r="E16" s="32">
        <f>'[5]вспомогат'!G15</f>
        <v>79750029.7</v>
      </c>
      <c r="F16" s="37">
        <f>'[5]вспомогат'!H15</f>
        <v>5356913.420000002</v>
      </c>
      <c r="G16" s="38">
        <f>'[5]вспомогат'!I15</f>
        <v>87.21773721914688</v>
      </c>
      <c r="H16" s="34">
        <f>'[5]вспомогат'!J15</f>
        <v>-785086.5799999982</v>
      </c>
      <c r="I16" s="35">
        <f>'[5]вспомогат'!K15</f>
        <v>105.65212801191252</v>
      </c>
      <c r="J16" s="36">
        <f>'[5]вспомогат'!L15</f>
        <v>4266429.700000003</v>
      </c>
    </row>
    <row r="17" spans="1:10" ht="18" customHeight="1">
      <c r="A17" s="39" t="s">
        <v>19</v>
      </c>
      <c r="B17" s="40">
        <f>SUM(B12:B16)</f>
        <v>7422123666</v>
      </c>
      <c r="C17" s="40">
        <f>SUM(C12:C16)</f>
        <v>6162321467</v>
      </c>
      <c r="D17" s="40">
        <f>SUM(D12:D16)</f>
        <v>796247223</v>
      </c>
      <c r="E17" s="40">
        <f>SUM(E12:E16)</f>
        <v>6100837567.38</v>
      </c>
      <c r="F17" s="40">
        <f>SUM(F12:F16)</f>
        <v>456847915.41000026</v>
      </c>
      <c r="G17" s="41">
        <f>F17/D17*100</f>
        <v>57.37513453280832</v>
      </c>
      <c r="H17" s="40">
        <f>SUM(H12:H16)</f>
        <v>-339399307.58999974</v>
      </c>
      <c r="I17" s="42">
        <f>E17/C17*100</f>
        <v>99.0022607559626</v>
      </c>
      <c r="J17" s="40">
        <f>SUM(J12:J16)</f>
        <v>-61483899.61999987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31894150</v>
      </c>
      <c r="D18" s="44">
        <f>'[5]вспомогат'!D16</f>
        <v>6391410</v>
      </c>
      <c r="E18" s="43">
        <f>'[5]вспомогат'!G16</f>
        <v>30349362.62</v>
      </c>
      <c r="F18" s="44">
        <f>'[5]вспомогат'!H16</f>
        <v>3464177.7600000016</v>
      </c>
      <c r="G18" s="45">
        <f>'[5]вспомогат'!I16</f>
        <v>54.200524766835514</v>
      </c>
      <c r="H18" s="46">
        <f>'[5]вспомогат'!J16</f>
        <v>-2927232.2399999984</v>
      </c>
      <c r="I18" s="47">
        <f>'[5]вспомогат'!K16</f>
        <v>95.15651810755264</v>
      </c>
      <c r="J18" s="48">
        <f>'[5]вспомогат'!L16</f>
        <v>-1544787.379999999</v>
      </c>
    </row>
    <row r="19" spans="1:10" ht="12.75">
      <c r="A19" s="31" t="s">
        <v>21</v>
      </c>
      <c r="B19" s="32">
        <f>'[5]вспомогат'!B17</f>
        <v>311272630</v>
      </c>
      <c r="C19" s="32">
        <f>'[5]вспомогат'!C17</f>
        <v>252304956</v>
      </c>
      <c r="D19" s="37">
        <f>'[5]вспомогат'!D17</f>
        <v>30927871</v>
      </c>
      <c r="E19" s="32">
        <f>'[5]вспомогат'!G17</f>
        <v>281313234.48</v>
      </c>
      <c r="F19" s="37">
        <f>'[5]вспомогат'!H17</f>
        <v>24521499.130000025</v>
      </c>
      <c r="G19" s="38">
        <f>'[5]вспомогат'!I17</f>
        <v>79.28608836347004</v>
      </c>
      <c r="H19" s="34">
        <f>'[5]вспомогат'!J17</f>
        <v>-6406371.869999975</v>
      </c>
      <c r="I19" s="35">
        <f>'[5]вспомогат'!K17</f>
        <v>111.49730823361234</v>
      </c>
      <c r="J19" s="36">
        <f>'[5]вспомогат'!L17</f>
        <v>29008278.48000002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98500</v>
      </c>
      <c r="D20" s="37">
        <f>'[5]вспомогат'!D18</f>
        <v>9200</v>
      </c>
      <c r="E20" s="32">
        <f>'[5]вспомогат'!G18</f>
        <v>86789.07</v>
      </c>
      <c r="F20" s="37">
        <f>'[5]вспомогат'!H18</f>
        <v>9740.150000000009</v>
      </c>
      <c r="G20" s="38">
        <f>'[5]вспомогат'!I18</f>
        <v>105.871195652174</v>
      </c>
      <c r="H20" s="34">
        <f>'[5]вспомогат'!J18</f>
        <v>540.1500000000087</v>
      </c>
      <c r="I20" s="35">
        <f>'[5]вспомогат'!K18</f>
        <v>88.11073096446701</v>
      </c>
      <c r="J20" s="36">
        <f>'[5]вспомогат'!L18</f>
        <v>-11710.929999999993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5049173</v>
      </c>
      <c r="D21" s="37">
        <f>'[5]вспомогат'!D19</f>
        <v>1033768</v>
      </c>
      <c r="E21" s="32">
        <f>'[5]вспомогат'!G19</f>
        <v>5457536.67</v>
      </c>
      <c r="F21" s="37">
        <f>'[5]вспомогат'!H19</f>
        <v>964813.6600000001</v>
      </c>
      <c r="G21" s="38">
        <f>'[5]вспомогат'!I19</f>
        <v>93.32980514003143</v>
      </c>
      <c r="H21" s="34">
        <f>'[5]вспомогат'!J19</f>
        <v>-68954.33999999985</v>
      </c>
      <c r="I21" s="35">
        <f>'[5]вспомогат'!K19</f>
        <v>108.08773377343182</v>
      </c>
      <c r="J21" s="36">
        <f>'[5]вспомогат'!L19</f>
        <v>408363.6699999999</v>
      </c>
    </row>
    <row r="22" spans="1:10" ht="12.75">
      <c r="A22" s="31" t="s">
        <v>24</v>
      </c>
      <c r="B22" s="32">
        <f>'[5]вспомогат'!B20</f>
        <v>134040333</v>
      </c>
      <c r="C22" s="32">
        <f>'[5]вспомогат'!C20</f>
        <v>111479591</v>
      </c>
      <c r="D22" s="37">
        <f>'[5]вспомогат'!D20</f>
        <v>14751358</v>
      </c>
      <c r="E22" s="32">
        <f>'[5]вспомогат'!G20</f>
        <v>110774011.58</v>
      </c>
      <c r="F22" s="37">
        <f>'[5]вспомогат'!H20</f>
        <v>9736274.230000004</v>
      </c>
      <c r="G22" s="38">
        <f>'[5]вспомогат'!I20</f>
        <v>66.00256213699107</v>
      </c>
      <c r="H22" s="34">
        <f>'[5]вспомогат'!J20</f>
        <v>-5015083.769999996</v>
      </c>
      <c r="I22" s="35">
        <f>'[5]вспомогат'!K20</f>
        <v>99.36707749492909</v>
      </c>
      <c r="J22" s="36">
        <f>'[5]вспомогат'!L20</f>
        <v>-705579.4200000018</v>
      </c>
    </row>
    <row r="23" spans="1:10" ht="12.75">
      <c r="A23" s="31" t="s">
        <v>25</v>
      </c>
      <c r="B23" s="32">
        <f>'[5]вспомогат'!B21</f>
        <v>35371370</v>
      </c>
      <c r="C23" s="32">
        <f>'[5]вспомогат'!C21</f>
        <v>29403335</v>
      </c>
      <c r="D23" s="37">
        <f>'[5]вспомогат'!D21</f>
        <v>4030400</v>
      </c>
      <c r="E23" s="32">
        <f>'[5]вспомогат'!G21</f>
        <v>32004269.49</v>
      </c>
      <c r="F23" s="37">
        <f>'[5]вспомогат'!H21</f>
        <v>2869145</v>
      </c>
      <c r="G23" s="38">
        <f>'[5]вспомогат'!I21</f>
        <v>71.18759924573243</v>
      </c>
      <c r="H23" s="34">
        <f>'[5]вспомогат'!J21</f>
        <v>-1161255</v>
      </c>
      <c r="I23" s="35">
        <f>'[5]вспомогат'!K21</f>
        <v>108.84571253566983</v>
      </c>
      <c r="J23" s="36">
        <f>'[5]вспомогат'!L21</f>
        <v>2600934.4899999984</v>
      </c>
    </row>
    <row r="24" spans="1:10" ht="12.75">
      <c r="A24" s="31" t="s">
        <v>26</v>
      </c>
      <c r="B24" s="32">
        <f>'[5]вспомогат'!B22</f>
        <v>62391726</v>
      </c>
      <c r="C24" s="32">
        <f>'[5]вспомогат'!C22</f>
        <v>54444409</v>
      </c>
      <c r="D24" s="37">
        <f>'[5]вспомогат'!D22</f>
        <v>7997976</v>
      </c>
      <c r="E24" s="32">
        <f>'[5]вспомогат'!G22</f>
        <v>53708957.82</v>
      </c>
      <c r="F24" s="37">
        <f>'[5]вспомогат'!H22</f>
        <v>4105012.75</v>
      </c>
      <c r="G24" s="38">
        <f>'[5]вспомогат'!I22</f>
        <v>51.32564476312507</v>
      </c>
      <c r="H24" s="34">
        <f>'[5]вспомогат'!J22</f>
        <v>-3892963.25</v>
      </c>
      <c r="I24" s="35">
        <f>'[5]вспомогат'!K22</f>
        <v>98.64917042262319</v>
      </c>
      <c r="J24" s="36">
        <f>'[5]вспомогат'!L22</f>
        <v>-735451.1799999997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3645593</v>
      </c>
      <c r="D25" s="37">
        <f>'[5]вспомогат'!D23</f>
        <v>1158733</v>
      </c>
      <c r="E25" s="32">
        <f>'[5]вспомогат'!G23</f>
        <v>3617070.47</v>
      </c>
      <c r="F25" s="37">
        <f>'[5]вспомогат'!H23</f>
        <v>416736.66000000015</v>
      </c>
      <c r="G25" s="38">
        <f>'[5]вспомогат'!I23</f>
        <v>35.96485644233833</v>
      </c>
      <c r="H25" s="34">
        <f>'[5]вспомогат'!J23</f>
        <v>-741996.3399999999</v>
      </c>
      <c r="I25" s="35">
        <f>'[5]вспомогат'!K23</f>
        <v>99.21761617382961</v>
      </c>
      <c r="J25" s="36">
        <f>'[5]вспомогат'!L23</f>
        <v>-28522.529999999795</v>
      </c>
    </row>
    <row r="26" spans="1:10" ht="12.75">
      <c r="A26" s="49" t="s">
        <v>28</v>
      </c>
      <c r="B26" s="32">
        <f>'[5]вспомогат'!B24</f>
        <v>40137674</v>
      </c>
      <c r="C26" s="32">
        <f>'[5]вспомогат'!C24</f>
        <v>32418730</v>
      </c>
      <c r="D26" s="37">
        <f>'[5]вспомогат'!D24</f>
        <v>5798947</v>
      </c>
      <c r="E26" s="32">
        <f>'[5]вспомогат'!G24</f>
        <v>33403078.68</v>
      </c>
      <c r="F26" s="37">
        <f>'[5]вспомогат'!H24</f>
        <v>2845940.2699999996</v>
      </c>
      <c r="G26" s="38">
        <f>'[5]вспомогат'!I24</f>
        <v>49.07684567560282</v>
      </c>
      <c r="H26" s="34">
        <f>'[5]вспомогат'!J24</f>
        <v>-2953006.7300000004</v>
      </c>
      <c r="I26" s="35">
        <f>'[5]вспомогат'!K24</f>
        <v>103.0363579325902</v>
      </c>
      <c r="J26" s="36">
        <f>'[5]вспомогат'!L24</f>
        <v>984348.6799999997</v>
      </c>
    </row>
    <row r="27" spans="1:10" ht="12.75">
      <c r="A27" s="31" t="s">
        <v>29</v>
      </c>
      <c r="B27" s="32">
        <f>'[5]вспомогат'!B25</f>
        <v>122077439</v>
      </c>
      <c r="C27" s="32">
        <f>'[5]вспомогат'!C25</f>
        <v>101063196</v>
      </c>
      <c r="D27" s="37">
        <f>'[5]вспомогат'!D25</f>
        <v>12540340</v>
      </c>
      <c r="E27" s="32">
        <f>'[5]вспомогат'!G25</f>
        <v>105571593.08</v>
      </c>
      <c r="F27" s="37">
        <f>'[5]вспомогат'!H25</f>
        <v>9022642.219999999</v>
      </c>
      <c r="G27" s="38">
        <f>'[5]вспомогат'!I25</f>
        <v>71.94894412751168</v>
      </c>
      <c r="H27" s="34">
        <f>'[5]вспомогат'!J25</f>
        <v>-3517697.780000001</v>
      </c>
      <c r="I27" s="35">
        <f>'[5]вспомогат'!K25</f>
        <v>104.46096824406781</v>
      </c>
      <c r="J27" s="36">
        <f>'[5]вспомогат'!L25</f>
        <v>4508397.079999998</v>
      </c>
    </row>
    <row r="28" spans="1:10" ht="12.75">
      <c r="A28" s="31" t="s">
        <v>30</v>
      </c>
      <c r="B28" s="32">
        <f>'[5]вспомогат'!B26</f>
        <v>7480505</v>
      </c>
      <c r="C28" s="32">
        <f>'[5]вспомогат'!C26</f>
        <v>6066482</v>
      </c>
      <c r="D28" s="37">
        <f>'[5]вспомогат'!D26</f>
        <v>800566</v>
      </c>
      <c r="E28" s="32">
        <f>'[5]вспомогат'!G26</f>
        <v>6217415.79</v>
      </c>
      <c r="F28" s="37">
        <f>'[5]вспомогат'!H26</f>
        <v>560155.2199999997</v>
      </c>
      <c r="G28" s="38">
        <f>'[5]вспомогат'!I26</f>
        <v>69.96989879660137</v>
      </c>
      <c r="H28" s="34">
        <f>'[5]вспомогат'!J26</f>
        <v>-240410.78000000026</v>
      </c>
      <c r="I28" s="35">
        <f>'[5]вспомогат'!K26</f>
        <v>102.4879953488694</v>
      </c>
      <c r="J28" s="36">
        <f>'[5]вспомогат'!L26</f>
        <v>150933.79000000004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56319128</v>
      </c>
      <c r="D29" s="37">
        <f>'[5]вспомогат'!D27</f>
        <v>9086664</v>
      </c>
      <c r="E29" s="32">
        <f>'[5]вспомогат'!G27</f>
        <v>54511371.5</v>
      </c>
      <c r="F29" s="37">
        <f>'[5]вспомогат'!H27</f>
        <v>5851141.57</v>
      </c>
      <c r="G29" s="38">
        <f>'[5]вспомогат'!I27</f>
        <v>64.39262605066062</v>
      </c>
      <c r="H29" s="34">
        <f>'[5]вспомогат'!J27</f>
        <v>-3235522.4299999997</v>
      </c>
      <c r="I29" s="35">
        <f>'[5]вспомогат'!K27</f>
        <v>96.79015538024666</v>
      </c>
      <c r="J29" s="36">
        <f>'[5]вспомогат'!L27</f>
        <v>-1807756.5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108950</v>
      </c>
      <c r="D30" s="37">
        <f>'[5]вспомогат'!D28</f>
        <v>4250</v>
      </c>
      <c r="E30" s="32">
        <f>'[5]вспомогат'!G28</f>
        <v>102874.64</v>
      </c>
      <c r="F30" s="37">
        <f>'[5]вспомогат'!H28</f>
        <v>8350</v>
      </c>
      <c r="G30" s="38">
        <f>'[5]вспомогат'!I28</f>
        <v>196.47058823529412</v>
      </c>
      <c r="H30" s="34">
        <f>'[5]вспомогат'!J28</f>
        <v>4100</v>
      </c>
      <c r="I30" s="35">
        <f>'[5]вспомогат'!K28</f>
        <v>94.42371730151446</v>
      </c>
      <c r="J30" s="36">
        <f>'[5]вспомогат'!L28</f>
        <v>-6075.360000000001</v>
      </c>
    </row>
    <row r="31" spans="1:10" ht="12.75">
      <c r="A31" s="31" t="s">
        <v>33</v>
      </c>
      <c r="B31" s="32">
        <f>'[5]вспомогат'!B29</f>
        <v>212850156</v>
      </c>
      <c r="C31" s="32">
        <f>'[5]вспомогат'!C29</f>
        <v>179456134</v>
      </c>
      <c r="D31" s="37">
        <f>'[5]вспомогат'!D29</f>
        <v>18521367</v>
      </c>
      <c r="E31" s="32">
        <f>'[5]вспомогат'!G29</f>
        <v>181317183.54</v>
      </c>
      <c r="F31" s="37">
        <f>'[5]вспомогат'!H29</f>
        <v>16975349.73999998</v>
      </c>
      <c r="G31" s="38">
        <f>'[5]вспомогат'!I29</f>
        <v>91.65279074703277</v>
      </c>
      <c r="H31" s="34">
        <f>'[5]вспомогат'!J29</f>
        <v>-1546017.2600000203</v>
      </c>
      <c r="I31" s="35">
        <f>'[5]вспомогат'!K29</f>
        <v>101.03704983413941</v>
      </c>
      <c r="J31" s="36">
        <f>'[5]вспомогат'!L29</f>
        <v>1861049.5399999917</v>
      </c>
    </row>
    <row r="32" spans="1:10" ht="12.75">
      <c r="A32" s="31" t="s">
        <v>34</v>
      </c>
      <c r="B32" s="32">
        <f>'[5]вспомогат'!B30</f>
        <v>25848663</v>
      </c>
      <c r="C32" s="32">
        <f>'[5]вспомогат'!C30</f>
        <v>22866388</v>
      </c>
      <c r="D32" s="37">
        <f>'[5]вспомогат'!D30</f>
        <v>1901611</v>
      </c>
      <c r="E32" s="32">
        <f>'[5]вспомогат'!G30</f>
        <v>25015783.52</v>
      </c>
      <c r="F32" s="37">
        <f>'[5]вспомогат'!H30</f>
        <v>2639024.0700000003</v>
      </c>
      <c r="G32" s="38">
        <f>'[5]вспомогат'!I30</f>
        <v>138.77833426499953</v>
      </c>
      <c r="H32" s="34">
        <f>'[5]вспомогат'!J30</f>
        <v>737413.0700000003</v>
      </c>
      <c r="I32" s="35">
        <f>'[5]вспомогат'!K30</f>
        <v>109.39980341451391</v>
      </c>
      <c r="J32" s="36">
        <f>'[5]вспомогат'!L30</f>
        <v>2149395.5199999996</v>
      </c>
    </row>
    <row r="33" spans="1:10" ht="12.75">
      <c r="A33" s="31" t="s">
        <v>35</v>
      </c>
      <c r="B33" s="32">
        <f>'[5]вспомогат'!B31</f>
        <v>40489693</v>
      </c>
      <c r="C33" s="32">
        <f>'[5]вспомогат'!C31</f>
        <v>35859648</v>
      </c>
      <c r="D33" s="37">
        <f>'[5]вспомогат'!D31</f>
        <v>8543816</v>
      </c>
      <c r="E33" s="32">
        <f>'[5]вспомогат'!G31</f>
        <v>34111084.24</v>
      </c>
      <c r="F33" s="37">
        <f>'[5]вспомогат'!H31</f>
        <v>3358473.700000003</v>
      </c>
      <c r="G33" s="38">
        <f>'[5]вспомогат'!I31</f>
        <v>39.30882523687311</v>
      </c>
      <c r="H33" s="34">
        <f>'[5]вспомогат'!J31</f>
        <v>-5185342.299999997</v>
      </c>
      <c r="I33" s="35">
        <f>'[5]вспомогат'!K31</f>
        <v>95.12386803127572</v>
      </c>
      <c r="J33" s="36">
        <f>'[5]вспомогат'!L31</f>
        <v>-1748563.759999998</v>
      </c>
    </row>
    <row r="34" spans="1:10" ht="12.75">
      <c r="A34" s="31" t="s">
        <v>36</v>
      </c>
      <c r="B34" s="32">
        <f>'[5]вспомогат'!B32</f>
        <v>41249828</v>
      </c>
      <c r="C34" s="32">
        <f>'[5]вспомогат'!C32</f>
        <v>35355896</v>
      </c>
      <c r="D34" s="37">
        <f>'[5]вспомогат'!D32</f>
        <v>3861924</v>
      </c>
      <c r="E34" s="32">
        <f>'[5]вспомогат'!G32</f>
        <v>37671342.89</v>
      </c>
      <c r="F34" s="37">
        <f>'[5]вспомогат'!H32</f>
        <v>2673824.0700000003</v>
      </c>
      <c r="G34" s="38">
        <f>'[5]вспомогат'!I32</f>
        <v>69.23554347522116</v>
      </c>
      <c r="H34" s="34">
        <f>'[5]вспомогат'!J32</f>
        <v>-1188099.9299999997</v>
      </c>
      <c r="I34" s="35">
        <f>'[5]вспомогат'!K32</f>
        <v>106.54896962588644</v>
      </c>
      <c r="J34" s="36">
        <f>'[5]вспомогат'!L32</f>
        <v>2315446.8900000006</v>
      </c>
    </row>
    <row r="35" spans="1:10" ht="12.75">
      <c r="A35" s="31" t="s">
        <v>37</v>
      </c>
      <c r="B35" s="32">
        <f>'[5]вспомогат'!B33</f>
        <v>78199439</v>
      </c>
      <c r="C35" s="32">
        <f>'[5]вспомогат'!C33</f>
        <v>66252815</v>
      </c>
      <c r="D35" s="37">
        <f>'[5]вспомогат'!D33</f>
        <v>9625783</v>
      </c>
      <c r="E35" s="32">
        <f>'[5]вспомогат'!G33</f>
        <v>68267673.13</v>
      </c>
      <c r="F35" s="37">
        <f>'[5]вспомогат'!H33</f>
        <v>5773488.429999992</v>
      </c>
      <c r="G35" s="38">
        <f>'[5]вспомогат'!I33</f>
        <v>59.97941601218303</v>
      </c>
      <c r="H35" s="34">
        <f>'[5]вспомогат'!J33</f>
        <v>-3852294.5700000077</v>
      </c>
      <c r="I35" s="35">
        <f>'[5]вспомогат'!K33</f>
        <v>103.0411660696983</v>
      </c>
      <c r="J35" s="36">
        <f>'[5]вспомогат'!L33</f>
        <v>2014858.1299999952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307200</v>
      </c>
      <c r="D36" s="37">
        <f>'[5]вспомогат'!D34</f>
        <v>30100</v>
      </c>
      <c r="E36" s="32">
        <f>'[5]вспомогат'!G34</f>
        <v>269328.88</v>
      </c>
      <c r="F36" s="37">
        <f>'[5]вспомогат'!H34</f>
        <v>56550.880000000005</v>
      </c>
      <c r="G36" s="38">
        <f>'[5]вспомогат'!I34</f>
        <v>187.8766777408638</v>
      </c>
      <c r="H36" s="34">
        <f>'[5]вспомогат'!J34</f>
        <v>26450.880000000005</v>
      </c>
      <c r="I36" s="35">
        <f>'[5]вспомогат'!K34</f>
        <v>87.67216145833333</v>
      </c>
      <c r="J36" s="36">
        <f>'[5]вспомогат'!L34</f>
        <v>-37871.119999999995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7097961</v>
      </c>
      <c r="D37" s="37">
        <f>'[5]вспомогат'!D35</f>
        <v>1068525</v>
      </c>
      <c r="E37" s="32">
        <f>'[5]вспомогат'!G35</f>
        <v>6514434.84</v>
      </c>
      <c r="F37" s="37">
        <f>'[5]вспомогат'!H35</f>
        <v>571290.29</v>
      </c>
      <c r="G37" s="38">
        <f>'[5]вспомогат'!I35</f>
        <v>53.46531807865984</v>
      </c>
      <c r="H37" s="34">
        <f>'[5]вспомогат'!J35</f>
        <v>-497234.70999999996</v>
      </c>
      <c r="I37" s="35">
        <f>'[5]вспомогат'!K35</f>
        <v>91.77896074661442</v>
      </c>
      <c r="J37" s="36">
        <f>'[5]вспомогат'!L35</f>
        <v>-583526.1600000001</v>
      </c>
    </row>
    <row r="38" spans="1:10" ht="18.75" customHeight="1">
      <c r="A38" s="50" t="s">
        <v>40</v>
      </c>
      <c r="B38" s="40">
        <f>SUM(B18:B37)</f>
        <v>1237220197</v>
      </c>
      <c r="C38" s="40">
        <f>SUM(C18:C37)</f>
        <v>1031492235</v>
      </c>
      <c r="D38" s="40">
        <f>SUM(D18:D37)</f>
        <v>138084609</v>
      </c>
      <c r="E38" s="40">
        <f>SUM(E18:E37)</f>
        <v>1070284396.93</v>
      </c>
      <c r="F38" s="40">
        <f>SUM(F18:F37)</f>
        <v>96423629.80000001</v>
      </c>
      <c r="G38" s="41">
        <f>F38/D38*100</f>
        <v>69.82938250562016</v>
      </c>
      <c r="H38" s="40">
        <f>SUM(H18:H37)</f>
        <v>-41660979.199999996</v>
      </c>
      <c r="I38" s="42">
        <f>E38/C38*100</f>
        <v>103.76078080025488</v>
      </c>
      <c r="J38" s="40">
        <f>SUM(J18:J37)</f>
        <v>38792161.93000001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14387785</v>
      </c>
      <c r="D39" s="37">
        <f>'[5]вспомогат'!D36</f>
        <v>1506754</v>
      </c>
      <c r="E39" s="32">
        <f>'[5]вспомогат'!G36</f>
        <v>16526960.68</v>
      </c>
      <c r="F39" s="37">
        <f>'[5]вспомогат'!H36</f>
        <v>2818117.7699999996</v>
      </c>
      <c r="G39" s="38">
        <f>'[5]вспомогат'!I36</f>
        <v>187.032373565957</v>
      </c>
      <c r="H39" s="34">
        <f>'[5]вспомогат'!J36</f>
        <v>1311363.7699999996</v>
      </c>
      <c r="I39" s="35">
        <f>'[5]вспомогат'!K36</f>
        <v>114.86799865302409</v>
      </c>
      <c r="J39" s="36">
        <f>'[5]вспомогат'!L36</f>
        <v>2139175.6799999997</v>
      </c>
    </row>
    <row r="40" spans="1:10" ht="12.75" customHeight="1">
      <c r="A40" s="51" t="s">
        <v>42</v>
      </c>
      <c r="B40" s="32">
        <f>'[5]вспомогат'!B37</f>
        <v>49602581</v>
      </c>
      <c r="C40" s="32">
        <f>'[5]вспомогат'!C37</f>
        <v>43203377</v>
      </c>
      <c r="D40" s="37">
        <f>'[5]вспомогат'!D37</f>
        <v>6932356</v>
      </c>
      <c r="E40" s="32">
        <f>'[5]вспомогат'!G37</f>
        <v>40357162.96</v>
      </c>
      <c r="F40" s="37">
        <f>'[5]вспомогат'!H37</f>
        <v>3557408.210000001</v>
      </c>
      <c r="G40" s="38">
        <f>'[5]вспомогат'!I37</f>
        <v>51.31600584274669</v>
      </c>
      <c r="H40" s="34">
        <f>'[5]вспомогат'!J37</f>
        <v>-3374947.789999999</v>
      </c>
      <c r="I40" s="35">
        <f>'[5]вспомогат'!K37</f>
        <v>93.41205656215253</v>
      </c>
      <c r="J40" s="36">
        <f>'[5]вспомогат'!L37</f>
        <v>-2846214.039999999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20221730</v>
      </c>
      <c r="D41" s="37">
        <f>'[5]вспомогат'!D38</f>
        <v>3109221</v>
      </c>
      <c r="E41" s="32">
        <f>'[5]вспомогат'!G38</f>
        <v>22143140.52</v>
      </c>
      <c r="F41" s="37">
        <f>'[5]вспомогат'!H38</f>
        <v>2977945.5999999978</v>
      </c>
      <c r="G41" s="38">
        <f>'[5]вспомогат'!I38</f>
        <v>95.7778684757371</v>
      </c>
      <c r="H41" s="34">
        <f>'[5]вспомогат'!J38</f>
        <v>-131275.40000000224</v>
      </c>
      <c r="I41" s="35">
        <f>'[5]вспомогат'!K38</f>
        <v>109.50171187133841</v>
      </c>
      <c r="J41" s="36">
        <f>'[5]вспомогат'!L38</f>
        <v>1921410.5199999996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17198861</v>
      </c>
      <c r="D42" s="37">
        <f>'[5]вспомогат'!D39</f>
        <v>4182357</v>
      </c>
      <c r="E42" s="32">
        <f>'[5]вспомогат'!G39</f>
        <v>14847681.17</v>
      </c>
      <c r="F42" s="37">
        <f>'[5]вспомогат'!H39</f>
        <v>1488893.539999999</v>
      </c>
      <c r="G42" s="38">
        <f>'[5]вспомогат'!I39</f>
        <v>35.59938905263226</v>
      </c>
      <c r="H42" s="34">
        <f>'[5]вспомогат'!J39</f>
        <v>-2693463.460000001</v>
      </c>
      <c r="I42" s="35">
        <f>'[5]вспомогат'!K39</f>
        <v>86.32944454868262</v>
      </c>
      <c r="J42" s="36">
        <f>'[5]вспомогат'!L39</f>
        <v>-2351179.83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16849165</v>
      </c>
      <c r="D43" s="37">
        <f>'[5]вспомогат'!D40</f>
        <v>4333435</v>
      </c>
      <c r="E43" s="32">
        <f>'[5]вспомогат'!G40</f>
        <v>15441254.14</v>
      </c>
      <c r="F43" s="37">
        <f>'[5]вспомогат'!H40</f>
        <v>2582285.5200000014</v>
      </c>
      <c r="G43" s="38">
        <f>'[5]вспомогат'!I40</f>
        <v>59.58980623916135</v>
      </c>
      <c r="H43" s="34">
        <f>'[5]вспомогат'!J40</f>
        <v>-1751149.4799999986</v>
      </c>
      <c r="I43" s="35">
        <f>'[5]вспомогат'!K40</f>
        <v>91.64403185558454</v>
      </c>
      <c r="J43" s="36">
        <f>'[5]вспомогат'!L40</f>
        <v>-1407910.8599999994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18351517</v>
      </c>
      <c r="D44" s="37">
        <f>'[5]вспомогат'!D41</f>
        <v>2748730</v>
      </c>
      <c r="E44" s="32">
        <f>'[5]вспомогат'!G41</f>
        <v>18308179.68</v>
      </c>
      <c r="F44" s="37">
        <f>'[5]вспомогат'!H41</f>
        <v>2550006.959999999</v>
      </c>
      <c r="G44" s="38">
        <f>'[5]вспомогат'!I41</f>
        <v>92.77036886125589</v>
      </c>
      <c r="H44" s="34">
        <f>'[5]вспомогат'!J41</f>
        <v>-198723.04000000097</v>
      </c>
      <c r="I44" s="35">
        <f>'[5]вспомогат'!K41</f>
        <v>99.76384884148814</v>
      </c>
      <c r="J44" s="36">
        <f>'[5]вспомогат'!L41</f>
        <v>-43337.3200000003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27668635</v>
      </c>
      <c r="D45" s="37">
        <f>'[5]вспомогат'!D42</f>
        <v>3048550</v>
      </c>
      <c r="E45" s="32">
        <f>'[5]вспомогат'!G42</f>
        <v>27297241.16</v>
      </c>
      <c r="F45" s="37">
        <f>'[5]вспомогат'!H42</f>
        <v>2371796.0199999996</v>
      </c>
      <c r="G45" s="38">
        <f>'[5]вспомогат'!I42</f>
        <v>77.80079119581438</v>
      </c>
      <c r="H45" s="34">
        <f>'[5]вспомогат'!J42</f>
        <v>-676753.9800000004</v>
      </c>
      <c r="I45" s="35">
        <f>'[5]вспомогат'!K42</f>
        <v>98.65770812329556</v>
      </c>
      <c r="J45" s="36">
        <f>'[5]вспомогат'!L42</f>
        <v>-371393.83999999985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50387875</v>
      </c>
      <c r="D46" s="37">
        <f>'[5]вспомогат'!D43</f>
        <v>7571334</v>
      </c>
      <c r="E46" s="32">
        <f>'[5]вспомогат'!G43</f>
        <v>51252181.24</v>
      </c>
      <c r="F46" s="37">
        <f>'[5]вспомогат'!H43</f>
        <v>3708111.789999999</v>
      </c>
      <c r="G46" s="38">
        <f>'[5]вспомогат'!I43</f>
        <v>48.97567311123772</v>
      </c>
      <c r="H46" s="34">
        <f>'[5]вспомогат'!J43</f>
        <v>-3863222.210000001</v>
      </c>
      <c r="I46" s="35">
        <f>'[5]вспомогат'!K43</f>
        <v>101.71530599375347</v>
      </c>
      <c r="J46" s="36">
        <f>'[5]вспомогат'!L43</f>
        <v>864306.2400000021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25258674</v>
      </c>
      <c r="D47" s="37">
        <f>'[5]вспомогат'!D44</f>
        <v>4296400</v>
      </c>
      <c r="E47" s="32">
        <f>'[5]вспомогат'!G44</f>
        <v>25211200.44</v>
      </c>
      <c r="F47" s="37">
        <f>'[5]вспомогат'!H44</f>
        <v>3671017.3100000024</v>
      </c>
      <c r="G47" s="38">
        <f>'[5]вспомогат'!I44</f>
        <v>85.44403011823857</v>
      </c>
      <c r="H47" s="34">
        <f>'[5]вспомогат'!J44</f>
        <v>-625382.6899999976</v>
      </c>
      <c r="I47" s="35">
        <f>'[5]вспомогат'!K44</f>
        <v>99.81205046630714</v>
      </c>
      <c r="J47" s="36">
        <f>'[5]вспомогат'!L44</f>
        <v>-47473.55999999866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22960020</v>
      </c>
      <c r="D48" s="37">
        <f>'[5]вспомогат'!D45</f>
        <v>2472972</v>
      </c>
      <c r="E48" s="32">
        <f>'[5]вспомогат'!G45</f>
        <v>25068679.26</v>
      </c>
      <c r="F48" s="37">
        <f>'[5]вспомогат'!H45</f>
        <v>2975544.7600000016</v>
      </c>
      <c r="G48" s="38">
        <f>'[5]вспомогат'!I45</f>
        <v>120.32262233458371</v>
      </c>
      <c r="H48" s="34">
        <f>'[5]вспомогат'!J45</f>
        <v>502572.76000000164</v>
      </c>
      <c r="I48" s="35">
        <f>'[5]вспомогат'!K45</f>
        <v>109.18404801041115</v>
      </c>
      <c r="J48" s="36">
        <f>'[5]вспомогат'!L45</f>
        <v>2108659.2600000016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9358909</v>
      </c>
      <c r="D49" s="37">
        <f>'[5]вспомогат'!D46</f>
        <v>801505</v>
      </c>
      <c r="E49" s="32">
        <f>'[5]вспомогат'!G46</f>
        <v>9187513.58</v>
      </c>
      <c r="F49" s="37">
        <f>'[5]вспомогат'!H46</f>
        <v>862263.7700000005</v>
      </c>
      <c r="G49" s="38">
        <f>'[5]вспомогат'!I46</f>
        <v>107.58058527395345</v>
      </c>
      <c r="H49" s="34">
        <f>'[5]вспомогат'!J46</f>
        <v>60758.770000000484</v>
      </c>
      <c r="I49" s="35">
        <f>'[5]вспомогат'!K46</f>
        <v>98.1686388872891</v>
      </c>
      <c r="J49" s="36">
        <f>'[5]вспомогат'!L46</f>
        <v>-171395.41999999993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8439386</v>
      </c>
      <c r="D50" s="37">
        <f>'[5]вспомогат'!D47</f>
        <v>1043758</v>
      </c>
      <c r="E50" s="32">
        <f>'[5]вспомогат'!G47</f>
        <v>8044971.26</v>
      </c>
      <c r="F50" s="37">
        <f>'[5]вспомогат'!H47</f>
        <v>920655.75</v>
      </c>
      <c r="G50" s="38">
        <f>'[5]вспомогат'!I47</f>
        <v>88.20586285326677</v>
      </c>
      <c r="H50" s="34">
        <f>'[5]вспомогат'!J47</f>
        <v>-123102.25</v>
      </c>
      <c r="I50" s="35">
        <f>'[5]вспомогат'!K47</f>
        <v>95.32649958184162</v>
      </c>
      <c r="J50" s="36">
        <f>'[5]вспомогат'!L47</f>
        <v>-394414.7400000002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12904066</v>
      </c>
      <c r="D51" s="37">
        <f>'[5]вспомогат'!D48</f>
        <v>2911721</v>
      </c>
      <c r="E51" s="32">
        <f>'[5]вспомогат'!G48</f>
        <v>10598354.87</v>
      </c>
      <c r="F51" s="37">
        <f>'[5]вспомогат'!H48</f>
        <v>535971.629999999</v>
      </c>
      <c r="G51" s="38">
        <f>'[5]вспомогат'!I48</f>
        <v>18.40738278152333</v>
      </c>
      <c r="H51" s="34">
        <f>'[5]вспомогат'!J48</f>
        <v>-2375749.370000001</v>
      </c>
      <c r="I51" s="35">
        <f>'[5]вспомогат'!K48</f>
        <v>82.13190222368671</v>
      </c>
      <c r="J51" s="36">
        <f>'[5]вспомогат'!L48</f>
        <v>-2305711.130000001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23878503</v>
      </c>
      <c r="D52" s="37">
        <f>'[5]вспомогат'!D49</f>
        <v>4644125</v>
      </c>
      <c r="E52" s="32">
        <f>'[5]вспомогат'!G49</f>
        <v>21654329.7</v>
      </c>
      <c r="F52" s="37">
        <f>'[5]вспомогат'!H49</f>
        <v>3028316.370000001</v>
      </c>
      <c r="G52" s="38">
        <f>'[5]вспомогат'!I49</f>
        <v>65.20746900654053</v>
      </c>
      <c r="H52" s="34">
        <f>'[5]вспомогат'!J49</f>
        <v>-1615808.629999999</v>
      </c>
      <c r="I52" s="35">
        <f>'[5]вспомогат'!K49</f>
        <v>90.6854575431299</v>
      </c>
      <c r="J52" s="36">
        <f>'[5]вспомогат'!L49</f>
        <v>-2224173.3000000007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9787000</v>
      </c>
      <c r="D53" s="37">
        <f>'[5]вспомогат'!D50</f>
        <v>2503183</v>
      </c>
      <c r="E53" s="32">
        <f>'[5]вспомогат'!G50</f>
        <v>9354207.55</v>
      </c>
      <c r="F53" s="37">
        <f>'[5]вспомогат'!H50</f>
        <v>1095670.540000001</v>
      </c>
      <c r="G53" s="38">
        <f>'[5]вспомогат'!I50</f>
        <v>43.77109224535325</v>
      </c>
      <c r="H53" s="34">
        <f>'[5]вспомогат'!J50</f>
        <v>-1407512.459999999</v>
      </c>
      <c r="I53" s="35">
        <f>'[5]вспомогат'!K50</f>
        <v>95.57788443854093</v>
      </c>
      <c r="J53" s="36">
        <f>'[5]вспомогат'!L50</f>
        <v>-432792.44999999925</v>
      </c>
    </row>
    <row r="54" spans="1:10" ht="14.25" customHeight="1">
      <c r="A54" s="52" t="s">
        <v>56</v>
      </c>
      <c r="B54" s="32">
        <f>'[5]вспомогат'!B51</f>
        <v>9375400</v>
      </c>
      <c r="C54" s="32">
        <f>'[5]вспомогат'!C51</f>
        <v>7657650</v>
      </c>
      <c r="D54" s="37">
        <f>'[5]вспомогат'!D51</f>
        <v>1554446</v>
      </c>
      <c r="E54" s="32">
        <f>'[5]вспомогат'!G51</f>
        <v>7795775.55</v>
      </c>
      <c r="F54" s="37">
        <f>'[5]вспомогат'!H51</f>
        <v>786412.8799999999</v>
      </c>
      <c r="G54" s="38">
        <f>'[5]вспомогат'!I51</f>
        <v>50.59119969429623</v>
      </c>
      <c r="H54" s="34">
        <f>'[5]вспомогат'!J51</f>
        <v>-768033.1200000001</v>
      </c>
      <c r="I54" s="35">
        <f>'[5]вспомогат'!K51</f>
        <v>101.80375898611192</v>
      </c>
      <c r="J54" s="36">
        <f>'[5]вспомогат'!L51</f>
        <v>138125.5499999998</v>
      </c>
    </row>
    <row r="55" spans="1:10" ht="14.25" customHeight="1">
      <c r="A55" s="52" t="s">
        <v>57</v>
      </c>
      <c r="B55" s="32">
        <f>'[5]вспомогат'!B52</f>
        <v>60075600</v>
      </c>
      <c r="C55" s="32">
        <f>'[5]вспомогат'!C52</f>
        <v>51764443</v>
      </c>
      <c r="D55" s="37">
        <f>'[5]вспомогат'!D52</f>
        <v>6286930</v>
      </c>
      <c r="E55" s="32">
        <f>'[5]вспомогат'!G52</f>
        <v>56428171.55</v>
      </c>
      <c r="F55" s="37">
        <f>'[5]вспомогат'!H52</f>
        <v>4471472.279999994</v>
      </c>
      <c r="G55" s="38">
        <f>'[5]вспомогат'!I52</f>
        <v>71.1233031066036</v>
      </c>
      <c r="H55" s="34">
        <f>'[5]вспомогат'!J52</f>
        <v>-1815457.7200000063</v>
      </c>
      <c r="I55" s="35">
        <f>'[5]вспомогат'!K52</f>
        <v>109.00952136198974</v>
      </c>
      <c r="J55" s="36">
        <f>'[5]вспомогат'!L52</f>
        <v>4663728.549999997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68782973</v>
      </c>
      <c r="D56" s="37">
        <f>'[5]вспомогат'!D53</f>
        <v>9459562</v>
      </c>
      <c r="E56" s="32">
        <f>'[5]вспомогат'!G53</f>
        <v>65931251.14</v>
      </c>
      <c r="F56" s="37">
        <f>'[5]вспомогат'!H53</f>
        <v>4609732.880000003</v>
      </c>
      <c r="G56" s="38">
        <f>'[5]вспомогат'!I53</f>
        <v>48.73093363096518</v>
      </c>
      <c r="H56" s="34">
        <f>'[5]вспомогат'!J53</f>
        <v>-4849829.119999997</v>
      </c>
      <c r="I56" s="35">
        <f>'[5]вспомогат'!K53</f>
        <v>95.85402936857643</v>
      </c>
      <c r="J56" s="36">
        <f>'[5]вспомогат'!L53</f>
        <v>-2851721.8599999994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33053500</v>
      </c>
      <c r="D57" s="37">
        <f>'[5]вспомогат'!D54</f>
        <v>4481170</v>
      </c>
      <c r="E57" s="32">
        <f>'[5]вспомогат'!G54</f>
        <v>27525621.52</v>
      </c>
      <c r="F57" s="37">
        <f>'[5]вспомогат'!H54</f>
        <v>1849545.3399999999</v>
      </c>
      <c r="G57" s="38">
        <f>'[5]вспомогат'!I54</f>
        <v>41.27371512350569</v>
      </c>
      <c r="H57" s="34">
        <f>'[5]вспомогат'!J54</f>
        <v>-2631624.66</v>
      </c>
      <c r="I57" s="35">
        <f>'[5]вспомогат'!K54</f>
        <v>83.27596629706385</v>
      </c>
      <c r="J57" s="36">
        <f>'[5]вспомогат'!L54</f>
        <v>-5527878.48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57288250</v>
      </c>
      <c r="D58" s="37">
        <f>'[5]вспомогат'!D55</f>
        <v>14756800</v>
      </c>
      <c r="E58" s="32">
        <f>'[5]вспомогат'!G55</f>
        <v>57629436.77</v>
      </c>
      <c r="F58" s="37">
        <f>'[5]вспомогат'!H55</f>
        <v>6680535.480000004</v>
      </c>
      <c r="G58" s="38">
        <f>'[5]вспомогат'!I55</f>
        <v>45.27089531605771</v>
      </c>
      <c r="H58" s="34">
        <f>'[5]вспомогат'!J55</f>
        <v>-8076264.519999996</v>
      </c>
      <c r="I58" s="35">
        <f>'[5]вспомогат'!K55</f>
        <v>100.59556151566858</v>
      </c>
      <c r="J58" s="36">
        <f>'[5]вспомогат'!L55</f>
        <v>341186.7700000033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70122200</v>
      </c>
      <c r="D59" s="37">
        <f>'[5]вспомогат'!D56</f>
        <v>8151050</v>
      </c>
      <c r="E59" s="32">
        <f>'[5]вспомогат'!G56</f>
        <v>64060368.59</v>
      </c>
      <c r="F59" s="37">
        <f>'[5]вспомогат'!H56</f>
        <v>5748311.930000007</v>
      </c>
      <c r="G59" s="38">
        <f>'[5]вспомогат'!I56</f>
        <v>70.52234902251865</v>
      </c>
      <c r="H59" s="34">
        <f>'[5]вспомогат'!J56</f>
        <v>-2402738.069999993</v>
      </c>
      <c r="I59" s="35">
        <f>'[5]вспомогат'!K56</f>
        <v>91.355331963344</v>
      </c>
      <c r="J59" s="36">
        <f>'[5]вспомогат'!L56</f>
        <v>-6061831.409999996</v>
      </c>
    </row>
    <row r="60" spans="1:10" ht="14.25" customHeight="1">
      <c r="A60" s="52" t="s">
        <v>62</v>
      </c>
      <c r="B60" s="32">
        <f>'[5]вспомогат'!B57</f>
        <v>14153811</v>
      </c>
      <c r="C60" s="32">
        <f>'[5]вспомогат'!C57</f>
        <v>12217511</v>
      </c>
      <c r="D60" s="37">
        <f>'[5]вспомогат'!D57</f>
        <v>2394480</v>
      </c>
      <c r="E60" s="32">
        <f>'[5]вспомогат'!G57</f>
        <v>12794900.35</v>
      </c>
      <c r="F60" s="37">
        <f>'[5]вспомогат'!H57</f>
        <v>1607302.7699999996</v>
      </c>
      <c r="G60" s="38">
        <f>'[5]вспомогат'!I57</f>
        <v>67.12533702515785</v>
      </c>
      <c r="H60" s="34">
        <f>'[5]вспомогат'!J57</f>
        <v>-787177.2300000004</v>
      </c>
      <c r="I60" s="35">
        <f>'[5]вспомогат'!K57</f>
        <v>104.72591635071988</v>
      </c>
      <c r="J60" s="36">
        <f>'[5]вспомогат'!L57</f>
        <v>577389.3499999996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53514925</v>
      </c>
      <c r="D61" s="37">
        <f>'[5]вспомогат'!D58</f>
        <v>5462924</v>
      </c>
      <c r="E61" s="32">
        <f>'[5]вспомогат'!G58</f>
        <v>53938431.07</v>
      </c>
      <c r="F61" s="37">
        <f>'[5]вспомогат'!H58</f>
        <v>5122810.880000003</v>
      </c>
      <c r="G61" s="38">
        <f>'[5]вспомогат'!I58</f>
        <v>93.7741561112694</v>
      </c>
      <c r="H61" s="34">
        <f>'[5]вспомогат'!J58</f>
        <v>-340113.1199999973</v>
      </c>
      <c r="I61" s="35">
        <f>'[5]вспомогат'!K58</f>
        <v>100.79137935818841</v>
      </c>
      <c r="J61" s="36">
        <f>'[5]вспомогат'!L58</f>
        <v>423506.0700000003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16509082</v>
      </c>
      <c r="D62" s="37">
        <f>'[5]вспомогат'!D59</f>
        <v>3077107</v>
      </c>
      <c r="E62" s="32">
        <f>'[5]вспомогат'!G59</f>
        <v>19096240.56</v>
      </c>
      <c r="F62" s="37">
        <f>'[5]вспомогат'!H59</f>
        <v>1807183.419999998</v>
      </c>
      <c r="G62" s="38">
        <f>'[5]вспомогат'!I59</f>
        <v>58.72995056720478</v>
      </c>
      <c r="H62" s="34">
        <f>'[5]вспомогат'!J59</f>
        <v>-1269923.580000002</v>
      </c>
      <c r="I62" s="35">
        <f>'[5]вспомогат'!K59</f>
        <v>115.67112308243426</v>
      </c>
      <c r="J62" s="36">
        <f>'[5]вспомогат'!L59</f>
        <v>2587158.5599999987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12414622</v>
      </c>
      <c r="D63" s="37">
        <f>'[5]вспомогат'!D60</f>
        <v>1728273</v>
      </c>
      <c r="E63" s="32">
        <f>'[5]вспомогат'!G60</f>
        <v>12243591.63</v>
      </c>
      <c r="F63" s="37">
        <f>'[5]вспомогат'!H60</f>
        <v>1478998.5100000016</v>
      </c>
      <c r="G63" s="38">
        <f>'[5]вспомогат'!I60</f>
        <v>85.57667162537409</v>
      </c>
      <c r="H63" s="34">
        <f>'[5]вспомогат'!J60</f>
        <v>-249274.48999999836</v>
      </c>
      <c r="I63" s="35">
        <f>'[5]вспомогат'!K60</f>
        <v>98.62234734170723</v>
      </c>
      <c r="J63" s="36">
        <f>'[5]вспомогат'!L60</f>
        <v>-171030.36999999918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9311650</v>
      </c>
      <c r="D64" s="37">
        <f>'[5]вспомогат'!D61</f>
        <v>1060325</v>
      </c>
      <c r="E64" s="32">
        <f>'[5]вспомогат'!G61</f>
        <v>10176152.49</v>
      </c>
      <c r="F64" s="37">
        <f>'[5]вспомогат'!H61</f>
        <v>870199.75</v>
      </c>
      <c r="G64" s="38">
        <f>'[5]вспомогат'!I61</f>
        <v>82.06915332563129</v>
      </c>
      <c r="H64" s="34">
        <f>'[5]вспомогат'!J61</f>
        <v>-190125.25</v>
      </c>
      <c r="I64" s="35">
        <f>'[5]вспомогат'!K61</f>
        <v>109.28409562215076</v>
      </c>
      <c r="J64" s="36">
        <f>'[5]вспомогат'!L61</f>
        <v>864502.4900000002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11868548</v>
      </c>
      <c r="D65" s="37">
        <f>'[5]вспомогат'!D62</f>
        <v>2225968</v>
      </c>
      <c r="E65" s="32">
        <f>'[5]вспомогат'!G62</f>
        <v>10733761.69</v>
      </c>
      <c r="F65" s="37">
        <f>'[5]вспомогат'!H62</f>
        <v>985703.0599999987</v>
      </c>
      <c r="G65" s="38">
        <f>'[5]вспомогат'!I62</f>
        <v>44.28199596759696</v>
      </c>
      <c r="H65" s="34">
        <f>'[5]вспомогат'!J62</f>
        <v>-1240264.9400000013</v>
      </c>
      <c r="I65" s="35">
        <f>'[5]вспомогат'!K62</f>
        <v>90.43870985734733</v>
      </c>
      <c r="J65" s="36">
        <f>'[5]вспомогат'!L62</f>
        <v>-1134786.3100000005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6820872</v>
      </c>
      <c r="D66" s="37">
        <f>'[5]вспомогат'!D63</f>
        <v>1572487</v>
      </c>
      <c r="E66" s="32">
        <f>'[5]вспомогат'!G63</f>
        <v>7113551.49</v>
      </c>
      <c r="F66" s="37">
        <f>'[5]вспомогат'!H63</f>
        <v>1060563.1600000001</v>
      </c>
      <c r="G66" s="38">
        <f>'[5]вспомогат'!I63</f>
        <v>67.44495566577022</v>
      </c>
      <c r="H66" s="34">
        <f>'[5]вспомогат'!J63</f>
        <v>-511923.83999999985</v>
      </c>
      <c r="I66" s="35">
        <f>'[5]вспомогат'!K63</f>
        <v>104.29093948691606</v>
      </c>
      <c r="J66" s="36">
        <f>'[5]вспомогат'!L63</f>
        <v>292679.4900000002</v>
      </c>
    </row>
    <row r="67" spans="1:10" ht="14.25" customHeight="1">
      <c r="A67" s="52" t="s">
        <v>69</v>
      </c>
      <c r="B67" s="32">
        <f>'[5]вспомогат'!B64</f>
        <v>14009300</v>
      </c>
      <c r="C67" s="32">
        <f>'[5]вспомогат'!C64</f>
        <v>12072960</v>
      </c>
      <c r="D67" s="37">
        <f>'[5]вспомогат'!D64</f>
        <v>1359000</v>
      </c>
      <c r="E67" s="32">
        <f>'[5]вспомогат'!G64</f>
        <v>12952961.97</v>
      </c>
      <c r="F67" s="37">
        <f>'[5]вспомогат'!H64</f>
        <v>1246639.2000000011</v>
      </c>
      <c r="G67" s="38">
        <f>'[5]вспомогат'!I64</f>
        <v>91.7320971302429</v>
      </c>
      <c r="H67" s="34">
        <f>'[5]вспомогат'!J64</f>
        <v>-112360.79999999888</v>
      </c>
      <c r="I67" s="35">
        <f>'[5]вспомогат'!K64</f>
        <v>107.28903243280854</v>
      </c>
      <c r="J67" s="36">
        <f>'[5]вспомогат'!L64</f>
        <v>880001.9700000007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10110450</v>
      </c>
      <c r="D68" s="37">
        <f>'[5]вспомогат'!D65</f>
        <v>2104769</v>
      </c>
      <c r="E68" s="32">
        <f>'[5]вспомогат'!G65</f>
        <v>9382492.66</v>
      </c>
      <c r="F68" s="37">
        <f>'[5]вспомогат'!H65</f>
        <v>1296384.4400000004</v>
      </c>
      <c r="G68" s="38">
        <f>'[5]вспомогат'!I65</f>
        <v>61.592718250791435</v>
      </c>
      <c r="H68" s="34">
        <f>'[5]вспомогат'!J65</f>
        <v>-808384.5599999996</v>
      </c>
      <c r="I68" s="35">
        <f>'[5]вспомогат'!K65</f>
        <v>92.79995113966243</v>
      </c>
      <c r="J68" s="36">
        <f>'[5]вспомогат'!L65</f>
        <v>-727957.3399999999</v>
      </c>
    </row>
    <row r="69" spans="1:10" ht="14.25" customHeight="1">
      <c r="A69" s="52" t="s">
        <v>71</v>
      </c>
      <c r="B69" s="32">
        <f>'[5]вспомогат'!B66</f>
        <v>32501775</v>
      </c>
      <c r="C69" s="32">
        <f>'[5]вспомогат'!C66</f>
        <v>27603558</v>
      </c>
      <c r="D69" s="37">
        <f>'[5]вспомогат'!D66</f>
        <v>3013991</v>
      </c>
      <c r="E69" s="32">
        <f>'[5]вспомогат'!G66</f>
        <v>28468486.41</v>
      </c>
      <c r="F69" s="37">
        <f>'[5]вспомогат'!H66</f>
        <v>2253794.530000001</v>
      </c>
      <c r="G69" s="38">
        <f>'[5]вспомогат'!I66</f>
        <v>74.77774585259218</v>
      </c>
      <c r="H69" s="34">
        <f>'[5]вспомогат'!J66</f>
        <v>-760196.4699999988</v>
      </c>
      <c r="I69" s="35">
        <f>'[5]вспомогат'!K66</f>
        <v>103.13339465151559</v>
      </c>
      <c r="J69" s="36">
        <f>'[5]вспомогат'!L66</f>
        <v>864928.4100000001</v>
      </c>
    </row>
    <row r="70" spans="1:10" ht="14.25" customHeight="1">
      <c r="A70" s="52" t="s">
        <v>72</v>
      </c>
      <c r="B70" s="32">
        <f>'[5]вспомогат'!B67</f>
        <v>63857200</v>
      </c>
      <c r="C70" s="32">
        <f>'[5]вспомогат'!C67</f>
        <v>53874236</v>
      </c>
      <c r="D70" s="37">
        <f>'[5]вспомогат'!D67</f>
        <v>4555396</v>
      </c>
      <c r="E70" s="32">
        <f>'[5]вспомогат'!G67</f>
        <v>58659316.57</v>
      </c>
      <c r="F70" s="37">
        <f>'[5]вспомогат'!H67</f>
        <v>3935270.5600000024</v>
      </c>
      <c r="G70" s="38">
        <f>'[5]вспомогат'!I67</f>
        <v>86.38701355491382</v>
      </c>
      <c r="H70" s="34">
        <f>'[5]вспомогат'!J67</f>
        <v>-620125.4399999976</v>
      </c>
      <c r="I70" s="35">
        <f>'[5]вспомогат'!K67</f>
        <v>108.88194603817676</v>
      </c>
      <c r="J70" s="36">
        <f>'[5]вспомогат'!L67</f>
        <v>4785080.57</v>
      </c>
    </row>
    <row r="71" spans="1:10" ht="14.25" customHeight="1">
      <c r="A71" s="52" t="s">
        <v>73</v>
      </c>
      <c r="B71" s="32">
        <f>'[5]вспомогат'!B68</f>
        <v>96487699</v>
      </c>
      <c r="C71" s="32">
        <f>'[5]вспомогат'!C68</f>
        <v>79740078</v>
      </c>
      <c r="D71" s="37">
        <f>'[5]вспомогат'!D68</f>
        <v>14893341</v>
      </c>
      <c r="E71" s="32">
        <f>'[5]вспомогат'!G68</f>
        <v>71099699.88</v>
      </c>
      <c r="F71" s="37">
        <f>'[5]вспомогат'!H68</f>
        <v>5542711.739999995</v>
      </c>
      <c r="G71" s="38">
        <f>'[5]вспомогат'!I68</f>
        <v>37.21603997383794</v>
      </c>
      <c r="H71" s="34">
        <f>'[5]вспомогат'!J68</f>
        <v>-9350629.260000005</v>
      </c>
      <c r="I71" s="35">
        <f>'[5]вспомогат'!K68</f>
        <v>89.16432196115986</v>
      </c>
      <c r="J71" s="36">
        <f>'[5]вспомогат'!L68</f>
        <v>-8640378.120000005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12460850</v>
      </c>
      <c r="D72" s="37">
        <f>'[5]вспомогат'!D69</f>
        <v>1607770</v>
      </c>
      <c r="E72" s="32">
        <f>'[5]вспомогат'!G69</f>
        <v>13585354.25</v>
      </c>
      <c r="F72" s="37">
        <f>'[5]вспомогат'!H69</f>
        <v>1788182.289999999</v>
      </c>
      <c r="G72" s="38">
        <f>'[5]вспомогат'!I69</f>
        <v>111.22127480920774</v>
      </c>
      <c r="H72" s="34">
        <f>'[5]вспомогат'!J69</f>
        <v>180412.2899999991</v>
      </c>
      <c r="I72" s="35">
        <f>'[5]вспомогат'!K69</f>
        <v>109.02429810165437</v>
      </c>
      <c r="J72" s="36">
        <f>'[5]вспомогат'!L69</f>
        <v>1124504.25</v>
      </c>
    </row>
    <row r="73" spans="1:10" ht="14.25" customHeight="1">
      <c r="A73" s="52" t="s">
        <v>75</v>
      </c>
      <c r="B73" s="32">
        <f>'[5]вспомогат'!B70</f>
        <v>8651665</v>
      </c>
      <c r="C73" s="32">
        <f>'[5]вспомогат'!C70</f>
        <v>7573860</v>
      </c>
      <c r="D73" s="37">
        <f>'[5]вспомогат'!D70</f>
        <v>1027370</v>
      </c>
      <c r="E73" s="32">
        <f>'[5]вспомогат'!G70</f>
        <v>7793080.6</v>
      </c>
      <c r="F73" s="37">
        <f>'[5]вспомогат'!H70</f>
        <v>725081.8300000001</v>
      </c>
      <c r="G73" s="38">
        <f>'[5]вспомогат'!I70</f>
        <v>70.57650408324169</v>
      </c>
      <c r="H73" s="34">
        <f>'[5]вспомогат'!J70</f>
        <v>-302288.1699999999</v>
      </c>
      <c r="I73" s="35">
        <f>'[5]вспомогат'!K70</f>
        <v>102.89443691855935</v>
      </c>
      <c r="J73" s="36">
        <f>'[5]вспомогат'!L70</f>
        <v>219220.59999999963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4696918</v>
      </c>
      <c r="D74" s="37">
        <f>'[5]вспомогат'!D71</f>
        <v>744482</v>
      </c>
      <c r="E74" s="32">
        <f>'[5]вспомогат'!G71</f>
        <v>6389929.05</v>
      </c>
      <c r="F74" s="37">
        <f>'[5]вспомогат'!H71</f>
        <v>684986.3999999994</v>
      </c>
      <c r="G74" s="38">
        <f>'[5]вспомогат'!I71</f>
        <v>92.00845688680175</v>
      </c>
      <c r="H74" s="34">
        <f>'[5]вспомогат'!J71</f>
        <v>-59495.60000000056</v>
      </c>
      <c r="I74" s="35">
        <f>'[5]вспомогат'!K71</f>
        <v>136.04514811627539</v>
      </c>
      <c r="J74" s="36">
        <f>'[5]вспомогат'!L71</f>
        <v>1693011.0499999998</v>
      </c>
    </row>
    <row r="75" spans="1:10" ht="14.25" customHeight="1">
      <c r="A75" s="52" t="s">
        <v>77</v>
      </c>
      <c r="B75" s="32">
        <f>'[5]вспомогат'!B72</f>
        <v>51931108</v>
      </c>
      <c r="C75" s="32">
        <f>'[5]вспомогат'!C72</f>
        <v>46954443</v>
      </c>
      <c r="D75" s="37">
        <f>'[5]вспомогат'!D72</f>
        <v>8595096</v>
      </c>
      <c r="E75" s="32">
        <f>'[5]вспомогат'!G72</f>
        <v>45239827.75</v>
      </c>
      <c r="F75" s="37">
        <f>'[5]вспомогат'!H72</f>
        <v>4791498.950000003</v>
      </c>
      <c r="G75" s="38">
        <f>'[5]вспомогат'!I72</f>
        <v>55.74689276303607</v>
      </c>
      <c r="H75" s="34">
        <f>'[5]вспомогат'!J72</f>
        <v>-3803597.049999997</v>
      </c>
      <c r="I75" s="35">
        <f>'[5]вспомогат'!K72</f>
        <v>96.34834290335421</v>
      </c>
      <c r="J75" s="36">
        <f>'[5]вспомогат'!L72</f>
        <v>-1714615.25</v>
      </c>
    </row>
    <row r="76" spans="1:10" ht="14.25" customHeight="1">
      <c r="A76" s="52" t="s">
        <v>78</v>
      </c>
      <c r="B76" s="32">
        <f>'[5]вспомогат'!B73</f>
        <v>23141359</v>
      </c>
      <c r="C76" s="32">
        <f>'[5]вспомогат'!C73</f>
        <v>20052379</v>
      </c>
      <c r="D76" s="37">
        <f>'[5]вспомогат'!D73</f>
        <v>2527430</v>
      </c>
      <c r="E76" s="32">
        <f>'[5]вспомогат'!G73</f>
        <v>19879137.95</v>
      </c>
      <c r="F76" s="37">
        <f>'[5]вспомогат'!H73</f>
        <v>1987768.919999998</v>
      </c>
      <c r="G76" s="38">
        <f>'[5]вспомогат'!I73</f>
        <v>78.64783277875146</v>
      </c>
      <c r="H76" s="34">
        <f>'[5]вспомогат'!J73</f>
        <v>-539661.0800000019</v>
      </c>
      <c r="I76" s="35">
        <f>'[5]вспомогат'!K73</f>
        <v>99.13605737254417</v>
      </c>
      <c r="J76" s="36">
        <f>'[5]вспомогат'!L73</f>
        <v>-173241.05000000075</v>
      </c>
    </row>
    <row r="77" spans="1:10" ht="14.25" customHeight="1">
      <c r="A77" s="52" t="s">
        <v>79</v>
      </c>
      <c r="B77" s="32">
        <f>'[5]вспомогат'!B74</f>
        <v>8337950</v>
      </c>
      <c r="C77" s="32">
        <f>'[5]вспомогат'!C74</f>
        <v>7409760</v>
      </c>
      <c r="D77" s="37">
        <f>'[5]вспомогат'!D74</f>
        <v>906830</v>
      </c>
      <c r="E77" s="32">
        <f>'[5]вспомогат'!G74</f>
        <v>7913228.97</v>
      </c>
      <c r="F77" s="37">
        <f>'[5]вспомогат'!H74</f>
        <v>775386.4299999997</v>
      </c>
      <c r="G77" s="38">
        <f>'[5]вспомогат'!I74</f>
        <v>85.50515862951156</v>
      </c>
      <c r="H77" s="34">
        <f>'[5]вспомогат'!J74</f>
        <v>-131443.5700000003</v>
      </c>
      <c r="I77" s="35">
        <f>'[5]вспомогат'!K74</f>
        <v>106.79467310682126</v>
      </c>
      <c r="J77" s="36">
        <f>'[5]вспомогат'!L74</f>
        <v>503468.96999999974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7278233</v>
      </c>
      <c r="D78" s="37">
        <f>'[5]вспомогат'!D75</f>
        <v>697873</v>
      </c>
      <c r="E78" s="32">
        <f>'[5]вспомогат'!G75</f>
        <v>7938284.62</v>
      </c>
      <c r="F78" s="37">
        <f>'[5]вспомогат'!H75</f>
        <v>1155787.46</v>
      </c>
      <c r="G78" s="38">
        <f>'[5]вспомогат'!I75</f>
        <v>165.61572950952393</v>
      </c>
      <c r="H78" s="34">
        <f>'[5]вспомогат'!J75</f>
        <v>457914.45999999996</v>
      </c>
      <c r="I78" s="35">
        <f>'[5]вспомогат'!K75</f>
        <v>109.06884431976826</v>
      </c>
      <c r="J78" s="36">
        <f>'[5]вспомогат'!L75</f>
        <v>660051.6200000001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6449819</v>
      </c>
      <c r="D79" s="37">
        <f>'[5]вспомогат'!D76</f>
        <v>905202</v>
      </c>
      <c r="E79" s="32">
        <f>'[5]вспомогат'!G76</f>
        <v>7755037.64</v>
      </c>
      <c r="F79" s="37">
        <f>'[5]вспомогат'!H76</f>
        <v>368512.38999999966</v>
      </c>
      <c r="G79" s="38">
        <f>'[5]вспомогат'!I76</f>
        <v>40.71051433823607</v>
      </c>
      <c r="H79" s="34">
        <f>'[5]вспомогат'!J76</f>
        <v>-536689.6100000003</v>
      </c>
      <c r="I79" s="35">
        <f>'[5]вспомогат'!K76</f>
        <v>120.23651578439643</v>
      </c>
      <c r="J79" s="36">
        <f>'[5]вспомогат'!L76</f>
        <v>1305218.6399999997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12978322</v>
      </c>
      <c r="D80" s="37">
        <f>'[5]вспомогат'!D77</f>
        <v>1615843</v>
      </c>
      <c r="E80" s="32">
        <f>'[5]вспомогат'!G77</f>
        <v>12179766.96</v>
      </c>
      <c r="F80" s="37">
        <f>'[5]вспомогат'!H77</f>
        <v>659833.6700000018</v>
      </c>
      <c r="G80" s="38">
        <f>'[5]вспомогат'!I77</f>
        <v>40.83525874729177</v>
      </c>
      <c r="H80" s="34">
        <f>'[5]вспомогат'!J77</f>
        <v>-956009.3299999982</v>
      </c>
      <c r="I80" s="35">
        <f>'[5]вспомогат'!K77</f>
        <v>93.84700857321926</v>
      </c>
      <c r="J80" s="36">
        <f>'[5]вспомогат'!L77</f>
        <v>-798555.0399999991</v>
      </c>
    </row>
    <row r="81" spans="1:10" ht="14.25" customHeight="1">
      <c r="A81" s="52" t="s">
        <v>83</v>
      </c>
      <c r="B81" s="32">
        <f>'[5]вспомогат'!B78</f>
        <v>11588535</v>
      </c>
      <c r="C81" s="32">
        <f>'[5]вспомогат'!C78</f>
        <v>10184140</v>
      </c>
      <c r="D81" s="37">
        <f>'[5]вспомогат'!D78</f>
        <v>923948</v>
      </c>
      <c r="E81" s="32">
        <f>'[5]вспомогат'!G78</f>
        <v>10834094.6</v>
      </c>
      <c r="F81" s="37">
        <f>'[5]вспомогат'!H78</f>
        <v>846276.0600000005</v>
      </c>
      <c r="G81" s="38">
        <f>'[5]вспомогат'!I78</f>
        <v>91.59347279284121</v>
      </c>
      <c r="H81" s="34">
        <f>'[5]вспомогат'!J78</f>
        <v>-77671.93999999948</v>
      </c>
      <c r="I81" s="35">
        <f>'[5]вспомогат'!K78</f>
        <v>106.38202734840645</v>
      </c>
      <c r="J81" s="36">
        <f>'[5]вспомогат'!L78</f>
        <v>649954.5999999996</v>
      </c>
    </row>
    <row r="82" spans="1:10" ht="15" customHeight="1">
      <c r="A82" s="50" t="s">
        <v>84</v>
      </c>
      <c r="B82" s="40">
        <f>SUM(B39:B81)</f>
        <v>1243964835</v>
      </c>
      <c r="C82" s="40">
        <f>SUM(C39:C81)</f>
        <v>1051621735</v>
      </c>
      <c r="D82" s="40">
        <f>SUM(D39:D81)</f>
        <v>159796264</v>
      </c>
      <c r="E82" s="40">
        <f>SUM(E39:E81)</f>
        <v>1040831012.4900002</v>
      </c>
      <c r="F82" s="40">
        <f>SUM(F39:F81)</f>
        <v>100280892.75000001</v>
      </c>
      <c r="G82" s="41">
        <f>F82/D82*100</f>
        <v>62.75546764347383</v>
      </c>
      <c r="H82" s="40">
        <f>SUM(H39:H81)</f>
        <v>-59515371.249999985</v>
      </c>
      <c r="I82" s="42">
        <f>E82/C82*100</f>
        <v>98.97389696781042</v>
      </c>
      <c r="J82" s="40">
        <f>SUM(J39:J81)</f>
        <v>-10790722.509999996</v>
      </c>
    </row>
    <row r="83" spans="1:10" ht="15.75" customHeight="1">
      <c r="A83" s="53" t="s">
        <v>85</v>
      </c>
      <c r="B83" s="54">
        <f>'[5]вспомогат'!B79</f>
        <v>12263142398</v>
      </c>
      <c r="C83" s="54">
        <f>'[5]вспомогат'!C79</f>
        <v>10127803157</v>
      </c>
      <c r="D83" s="54">
        <f>'[5]вспомогат'!D79</f>
        <v>1236826896</v>
      </c>
      <c r="E83" s="54">
        <f>'[5]вспомогат'!G79</f>
        <v>9913133412.819994</v>
      </c>
      <c r="F83" s="54">
        <f>'[5]вспомогат'!H79</f>
        <v>767829210.04</v>
      </c>
      <c r="G83" s="55">
        <f>'[5]вспомогат'!I79</f>
        <v>62.080571866865355</v>
      </c>
      <c r="H83" s="54">
        <f>'[5]вспомогат'!J79</f>
        <v>-468997685.95999986</v>
      </c>
      <c r="I83" s="55">
        <f>'[5]вспомогат'!K79</f>
        <v>97.88039181990189</v>
      </c>
      <c r="J83" s="54">
        <f>'[5]вспомогат'!L79</f>
        <v>-214669744.17999986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25.10.2019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2019-10-28T08:58:42Z</dcterms:created>
  <dcterms:modified xsi:type="dcterms:W3CDTF">2019-10-28T08:59:29Z</dcterms:modified>
  <cp:category/>
  <cp:version/>
  <cp:contentType/>
  <cp:contentStatus/>
</cp:coreProperties>
</file>