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<sst xmlns="http://schemas.openxmlformats.org/spreadsheetml/2006/main" count="91" uniqueCount="86">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</sst>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85;&#1072;&#1076;&#1093;_291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29.10.2019</v>
          </cell>
        </row>
        <row r="6">
          <cell r="G6" t="str">
            <v>Фактично надійшло на 29.10.2019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1712417899.11</v>
          </cell>
          <cell r="H10">
            <v>125514235.16999984</v>
          </cell>
          <cell r="I10">
            <v>87.95745666396623</v>
          </cell>
          <cell r="J10">
            <v>-17184564.830000162</v>
          </cell>
          <cell r="K10">
            <v>90.97148665033417</v>
          </cell>
          <cell r="L10">
            <v>-169949820.8900001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4640906545.67</v>
          </cell>
          <cell r="H11">
            <v>423970093.0700002</v>
          </cell>
          <cell r="I11">
            <v>65.07349573232035</v>
          </cell>
          <cell r="J11">
            <v>-227554906.92999983</v>
          </cell>
          <cell r="K11">
            <v>100.20255845903887</v>
          </cell>
          <cell r="L11">
            <v>9381545.670000076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399028822.66</v>
          </cell>
          <cell r="H12">
            <v>36586568.610000014</v>
          </cell>
          <cell r="I12">
            <v>82.81385219761137</v>
          </cell>
          <cell r="J12">
            <v>-7592717.389999986</v>
          </cell>
          <cell r="K12">
            <v>98.71096274179675</v>
          </cell>
          <cell r="L12">
            <v>-5210799.339999974</v>
          </cell>
        </row>
        <row r="13">
          <cell r="B13">
            <v>642996340</v>
          </cell>
          <cell r="C13">
            <v>539628451</v>
          </cell>
          <cell r="D13">
            <v>54224643</v>
          </cell>
          <cell r="G13">
            <v>568706266.92</v>
          </cell>
          <cell r="H13">
            <v>52889171.15999997</v>
          </cell>
          <cell r="I13">
            <v>97.5371495945118</v>
          </cell>
          <cell r="J13">
            <v>-1335471.8400000334</v>
          </cell>
          <cell r="K13">
            <v>105.38848829525482</v>
          </cell>
          <cell r="L13">
            <v>29077815.919999957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520402809.96</v>
          </cell>
          <cell r="H14">
            <v>46002076.68000001</v>
          </cell>
          <cell r="I14">
            <v>89.26808650851406</v>
          </cell>
          <cell r="J14">
            <v>-5530423.319999993</v>
          </cell>
          <cell r="K14">
            <v>99.5412805178261</v>
          </cell>
          <cell r="L14">
            <v>-2398190.0400000215</v>
          </cell>
        </row>
        <row r="15">
          <cell r="B15">
            <v>94482700</v>
          </cell>
          <cell r="C15">
            <v>76619225</v>
          </cell>
          <cell r="D15">
            <v>7277625</v>
          </cell>
          <cell r="G15">
            <v>82099743.34</v>
          </cell>
          <cell r="H15">
            <v>7706627.060000002</v>
          </cell>
          <cell r="I15">
            <v>105.89480853987396</v>
          </cell>
          <cell r="J15">
            <v>429002.0600000024</v>
          </cell>
          <cell r="K15">
            <v>107.15292844583067</v>
          </cell>
          <cell r="L15">
            <v>5480518.340000004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32714969.21</v>
          </cell>
          <cell r="H16">
            <v>5829784.3500000015</v>
          </cell>
          <cell r="I16">
            <v>91.2128051556699</v>
          </cell>
          <cell r="J16">
            <v>-561625.6499999985</v>
          </cell>
          <cell r="K16">
            <v>102.57357292795074</v>
          </cell>
          <cell r="L16">
            <v>820819.2100000009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288065781.85</v>
          </cell>
          <cell r="H17">
            <v>31274046.50000003</v>
          </cell>
          <cell r="I17">
            <v>101.11929948233434</v>
          </cell>
          <cell r="J17">
            <v>346175.5000000298</v>
          </cell>
          <cell r="K17">
            <v>114.17365176528678</v>
          </cell>
          <cell r="L17">
            <v>35760825.850000024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87581.17</v>
          </cell>
          <cell r="H18">
            <v>10532.25</v>
          </cell>
          <cell r="I18">
            <v>114.48097826086956</v>
          </cell>
          <cell r="J18">
            <v>1332.25</v>
          </cell>
          <cell r="K18">
            <v>88.91489340101522</v>
          </cell>
          <cell r="L18">
            <v>-10918.830000000002</v>
          </cell>
        </row>
        <row r="19">
          <cell r="B19">
            <v>5855500</v>
          </cell>
          <cell r="C19">
            <v>5419173</v>
          </cell>
          <cell r="D19">
            <v>1403768</v>
          </cell>
          <cell r="G19">
            <v>5788816.95</v>
          </cell>
          <cell r="H19">
            <v>1296093.9400000004</v>
          </cell>
          <cell r="I19">
            <v>92.32963994050301</v>
          </cell>
          <cell r="J19">
            <v>-107674.05999999959</v>
          </cell>
          <cell r="K19">
            <v>106.82103985239078</v>
          </cell>
          <cell r="L19">
            <v>369643.9500000002</v>
          </cell>
        </row>
        <row r="20">
          <cell r="B20">
            <v>135732772</v>
          </cell>
          <cell r="C20">
            <v>112353821</v>
          </cell>
          <cell r="D20">
            <v>15625588</v>
          </cell>
          <cell r="G20">
            <v>113705230.95</v>
          </cell>
          <cell r="H20">
            <v>12667493.600000009</v>
          </cell>
          <cell r="I20">
            <v>81.0689082548446</v>
          </cell>
          <cell r="J20">
            <v>-2958094.399999991</v>
          </cell>
          <cell r="K20">
            <v>101.2028161908263</v>
          </cell>
          <cell r="L20">
            <v>1351409.950000003</v>
          </cell>
        </row>
        <row r="21">
          <cell r="B21">
            <v>34846370</v>
          </cell>
          <cell r="C21">
            <v>29118335</v>
          </cell>
          <cell r="D21">
            <v>3745400</v>
          </cell>
          <cell r="G21">
            <v>32909523.73</v>
          </cell>
          <cell r="H21">
            <v>3774399.240000002</v>
          </cell>
          <cell r="I21">
            <v>100.77426282907038</v>
          </cell>
          <cell r="J21">
            <v>28999.240000002086</v>
          </cell>
          <cell r="K21">
            <v>113.01993651079295</v>
          </cell>
          <cell r="L21">
            <v>3791188.7300000004</v>
          </cell>
        </row>
        <row r="22">
          <cell r="B22">
            <v>63361612</v>
          </cell>
          <cell r="C22">
            <v>53444295</v>
          </cell>
          <cell r="D22">
            <v>6997862</v>
          </cell>
          <cell r="G22">
            <v>55611690.49</v>
          </cell>
          <cell r="H22">
            <v>6007745.420000002</v>
          </cell>
          <cell r="I22">
            <v>85.8511559673512</v>
          </cell>
          <cell r="J22">
            <v>-990116.5799999982</v>
          </cell>
          <cell r="K22">
            <v>104.05542909678198</v>
          </cell>
          <cell r="L22">
            <v>2167395.490000002</v>
          </cell>
        </row>
        <row r="23">
          <cell r="B23">
            <v>4526967</v>
          </cell>
          <cell r="C23">
            <v>3554993</v>
          </cell>
          <cell r="D23">
            <v>1068133</v>
          </cell>
          <cell r="G23">
            <v>3657579.48</v>
          </cell>
          <cell r="H23">
            <v>457245.6699999999</v>
          </cell>
          <cell r="I23">
            <v>42.807934030687186</v>
          </cell>
          <cell r="J23">
            <v>-610887.3300000001</v>
          </cell>
          <cell r="K23">
            <v>102.88570132205605</v>
          </cell>
          <cell r="L23">
            <v>102586.47999999998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35637459.22</v>
          </cell>
          <cell r="H24">
            <v>5080320.809999999</v>
          </cell>
          <cell r="I24">
            <v>87.60764342215921</v>
          </cell>
          <cell r="J24">
            <v>-718626.1900000013</v>
          </cell>
          <cell r="K24">
            <v>109.92860984992316</v>
          </cell>
          <cell r="L24">
            <v>3218729.219999999</v>
          </cell>
        </row>
        <row r="25">
          <cell r="B25">
            <v>124152810</v>
          </cell>
          <cell r="C25">
            <v>103609580</v>
          </cell>
          <cell r="D25">
            <v>15086724</v>
          </cell>
          <cell r="G25">
            <v>107922305.15</v>
          </cell>
          <cell r="H25">
            <v>11373354.290000007</v>
          </cell>
          <cell r="I25">
            <v>75.38650730271202</v>
          </cell>
          <cell r="J25">
            <v>-3713369.7099999934</v>
          </cell>
          <cell r="K25">
            <v>104.16247720529319</v>
          </cell>
          <cell r="L25">
            <v>4312725.150000006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6485315.33</v>
          </cell>
          <cell r="H26">
            <v>828054.7599999998</v>
          </cell>
          <cell r="I26">
            <v>103.4336656815303</v>
          </cell>
          <cell r="J26">
            <v>27488.759999999776</v>
          </cell>
          <cell r="K26">
            <v>106.90405625533876</v>
          </cell>
          <cell r="L26">
            <v>418833.3300000001</v>
          </cell>
        </row>
        <row r="27">
          <cell r="B27">
            <v>67519688</v>
          </cell>
          <cell r="C27">
            <v>56436128</v>
          </cell>
          <cell r="D27">
            <v>9203664</v>
          </cell>
          <cell r="G27">
            <v>56131313.58</v>
          </cell>
          <cell r="H27">
            <v>7471083.6499999985</v>
          </cell>
          <cell r="I27">
            <v>81.17510211150687</v>
          </cell>
          <cell r="J27">
            <v>-1732580.3500000015</v>
          </cell>
          <cell r="K27">
            <v>99.45989487443221</v>
          </cell>
          <cell r="L27">
            <v>-304814.4200000018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102950.64</v>
          </cell>
          <cell r="H28">
            <v>8426</v>
          </cell>
          <cell r="I28">
            <v>198.25882352941176</v>
          </cell>
          <cell r="J28">
            <v>4176</v>
          </cell>
          <cell r="K28">
            <v>94.49347407067462</v>
          </cell>
          <cell r="L28">
            <v>-5999.360000000001</v>
          </cell>
        </row>
        <row r="29">
          <cell r="B29">
            <v>213924709</v>
          </cell>
          <cell r="C29">
            <v>180530687</v>
          </cell>
          <cell r="D29">
            <v>19595920</v>
          </cell>
          <cell r="G29">
            <v>185200273.95</v>
          </cell>
          <cell r="H29">
            <v>20858440.149999976</v>
          </cell>
          <cell r="I29">
            <v>106.44277048487632</v>
          </cell>
          <cell r="J29">
            <v>1262520.1499999762</v>
          </cell>
          <cell r="K29">
            <v>102.58658903236766</v>
          </cell>
          <cell r="L29">
            <v>4669586.949999988</v>
          </cell>
        </row>
        <row r="30">
          <cell r="B30">
            <v>25415263</v>
          </cell>
          <cell r="C30">
            <v>22464640</v>
          </cell>
          <cell r="D30">
            <v>1499863</v>
          </cell>
          <cell r="G30">
            <v>25714185.87</v>
          </cell>
          <cell r="H30">
            <v>3337426.420000002</v>
          </cell>
          <cell r="I30">
            <v>222.51541774148714</v>
          </cell>
          <cell r="J30">
            <v>1837563.4200000018</v>
          </cell>
          <cell r="K30">
            <v>114.46515888970401</v>
          </cell>
          <cell r="L30">
            <v>3249545.870000001</v>
          </cell>
        </row>
        <row r="31">
          <cell r="B31">
            <v>41744545</v>
          </cell>
          <cell r="C31">
            <v>37012671</v>
          </cell>
          <cell r="D31">
            <v>9696839</v>
          </cell>
          <cell r="G31">
            <v>35084718.04</v>
          </cell>
          <cell r="H31">
            <v>4332107.5</v>
          </cell>
          <cell r="I31">
            <v>44.67546073519422</v>
          </cell>
          <cell r="J31">
            <v>-5364731.5</v>
          </cell>
          <cell r="K31">
            <v>94.79110016134744</v>
          </cell>
          <cell r="L31">
            <v>-1927952.960000001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41390629.53</v>
          </cell>
          <cell r="H32">
            <v>6393110.710000001</v>
          </cell>
          <cell r="I32">
            <v>165.54211605407048</v>
          </cell>
          <cell r="J32">
            <v>2531186.710000001</v>
          </cell>
          <cell r="K32">
            <v>117.06853513201871</v>
          </cell>
          <cell r="L32">
            <v>6034733.530000001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71308502.11</v>
          </cell>
          <cell r="H33">
            <v>8814317.409999996</v>
          </cell>
          <cell r="I33">
            <v>91.56987447151049</v>
          </cell>
          <cell r="J33">
            <v>-811465.5900000036</v>
          </cell>
          <cell r="K33">
            <v>107.63090158508737</v>
          </cell>
          <cell r="L33">
            <v>5055687.109999999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270762.81</v>
          </cell>
          <cell r="H34">
            <v>57984.81</v>
          </cell>
          <cell r="I34">
            <v>192.64056478405317</v>
          </cell>
          <cell r="J34">
            <v>27884.809999999998</v>
          </cell>
          <cell r="K34">
            <v>88.13893554687499</v>
          </cell>
          <cell r="L34">
            <v>-36437.19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6796646.53</v>
          </cell>
          <cell r="H35">
            <v>853501.9800000004</v>
          </cell>
          <cell r="I35">
            <v>79.87665052291715</v>
          </cell>
          <cell r="J35">
            <v>-215023.01999999955</v>
          </cell>
          <cell r="K35">
            <v>95.75491510871925</v>
          </cell>
          <cell r="L35">
            <v>-301314.46999999974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17671628.5</v>
          </cell>
          <cell r="H36">
            <v>3962785.59</v>
          </cell>
          <cell r="I36">
            <v>263.0014979220231</v>
          </cell>
          <cell r="J36">
            <v>2456031.59</v>
          </cell>
          <cell r="K36">
            <v>122.82382938026943</v>
          </cell>
          <cell r="L36">
            <v>3283843.5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41402261.8</v>
          </cell>
          <cell r="H37">
            <v>4602507.049999997</v>
          </cell>
          <cell r="I37">
            <v>66.39167189336493</v>
          </cell>
          <cell r="J37">
            <v>-2329848.950000003</v>
          </cell>
          <cell r="K37">
            <v>95.83107774190893</v>
          </cell>
          <cell r="L37">
            <v>-1801115.200000003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23140896.9</v>
          </cell>
          <cell r="H38">
            <v>3975701.9799999967</v>
          </cell>
          <cell r="I38">
            <v>127.86810522635723</v>
          </cell>
          <cell r="J38">
            <v>866480.9799999967</v>
          </cell>
          <cell r="K38">
            <v>114.43579209098331</v>
          </cell>
          <cell r="L38">
            <v>2919166.8999999985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16058026.6</v>
          </cell>
          <cell r="H39">
            <v>2699238.969999999</v>
          </cell>
          <cell r="I39">
            <v>64.53870317622334</v>
          </cell>
          <cell r="J39">
            <v>-1483118.0300000012</v>
          </cell>
          <cell r="K39">
            <v>93.36680260396312</v>
          </cell>
          <cell r="L39">
            <v>-1140834.4000000004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16359465.48</v>
          </cell>
          <cell r="H40">
            <v>3500496.8600000013</v>
          </cell>
          <cell r="I40">
            <v>80.77880157427079</v>
          </cell>
          <cell r="J40">
            <v>-832938.1399999987</v>
          </cell>
          <cell r="K40">
            <v>97.09362736966492</v>
          </cell>
          <cell r="L40">
            <v>-489699.51999999955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18988261.28</v>
          </cell>
          <cell r="H41">
            <v>3230088.5600000005</v>
          </cell>
          <cell r="I41">
            <v>117.51203501253309</v>
          </cell>
          <cell r="J41">
            <v>481358.5600000005</v>
          </cell>
          <cell r="K41">
            <v>103.46970923439191</v>
          </cell>
          <cell r="L41">
            <v>636744.2800000012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28781726.5</v>
          </cell>
          <cell r="H42">
            <v>3856281.3599999994</v>
          </cell>
          <cell r="I42">
            <v>126.49559167473059</v>
          </cell>
          <cell r="J42">
            <v>807731.3599999994</v>
          </cell>
          <cell r="K42">
            <v>104.0229360790657</v>
          </cell>
          <cell r="L42">
            <v>1113091.5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52083083.68</v>
          </cell>
          <cell r="H43">
            <v>4539014.229999997</v>
          </cell>
          <cell r="I43">
            <v>59.94999335652075</v>
          </cell>
          <cell r="J43">
            <v>-3032319.7700000033</v>
          </cell>
          <cell r="K43">
            <v>103.36431865801048</v>
          </cell>
          <cell r="L43">
            <v>1695208.6799999997</v>
          </cell>
        </row>
        <row r="44">
          <cell r="B44">
            <v>27882674</v>
          </cell>
          <cell r="C44">
            <v>24658674</v>
          </cell>
          <cell r="D44">
            <v>3696400</v>
          </cell>
          <cell r="G44">
            <v>26072320.1</v>
          </cell>
          <cell r="H44">
            <v>4532136.9700000025</v>
          </cell>
          <cell r="I44">
            <v>122.60948409263072</v>
          </cell>
          <cell r="J44">
            <v>835736.9700000025</v>
          </cell>
          <cell r="K44">
            <v>105.73285530276284</v>
          </cell>
          <cell r="L44">
            <v>1413646.1000000015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26035789.14</v>
          </cell>
          <cell r="H45">
            <v>3942654.6400000006</v>
          </cell>
          <cell r="I45">
            <v>159.42981319642925</v>
          </cell>
          <cell r="J45">
            <v>1469682.6400000006</v>
          </cell>
          <cell r="K45">
            <v>113.39619538658938</v>
          </cell>
          <cell r="L45">
            <v>3075769.1400000006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9312473.89</v>
          </cell>
          <cell r="H46">
            <v>987224.080000001</v>
          </cell>
          <cell r="I46">
            <v>123.17129400315669</v>
          </cell>
          <cell r="J46">
            <v>185719.080000001</v>
          </cell>
          <cell r="K46">
            <v>99.50384056517699</v>
          </cell>
          <cell r="L46">
            <v>-46435.109999999404</v>
          </cell>
        </row>
        <row r="47">
          <cell r="B47">
            <v>10106915</v>
          </cell>
          <cell r="C47">
            <v>7780886</v>
          </cell>
          <cell r="D47">
            <v>385258</v>
          </cell>
          <cell r="G47">
            <v>8460227.21</v>
          </cell>
          <cell r="H47">
            <v>1335911.7000000011</v>
          </cell>
          <cell r="I47">
            <v>346.75767926947685</v>
          </cell>
          <cell r="J47">
            <v>950653.7000000011</v>
          </cell>
          <cell r="K47">
            <v>108.73089786947143</v>
          </cell>
          <cell r="L47">
            <v>679341.2100000009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11201225.24</v>
          </cell>
          <cell r="H48">
            <v>1138842</v>
          </cell>
          <cell r="I48">
            <v>39.11233253460754</v>
          </cell>
          <cell r="J48">
            <v>-1772879</v>
          </cell>
          <cell r="K48">
            <v>86.80384337773846</v>
          </cell>
          <cell r="L48">
            <v>-1702840.7599999998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23228513.63</v>
          </cell>
          <cell r="H49">
            <v>4602500.300000001</v>
          </cell>
          <cell r="I49">
            <v>99.10371275536298</v>
          </cell>
          <cell r="J49">
            <v>-41624.699999999255</v>
          </cell>
          <cell r="K49">
            <v>97.27793082338536</v>
          </cell>
          <cell r="L49">
            <v>-649989.370000001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9717226.09</v>
          </cell>
          <cell r="H50">
            <v>1458689.08</v>
          </cell>
          <cell r="I50">
            <v>58.27336954589417</v>
          </cell>
          <cell r="J50">
            <v>-1044493.9199999999</v>
          </cell>
          <cell r="K50">
            <v>99.28707561050373</v>
          </cell>
          <cell r="L50">
            <v>-69773.91000000015</v>
          </cell>
        </row>
        <row r="51">
          <cell r="B51">
            <v>9458077</v>
          </cell>
          <cell r="C51">
            <v>7740327</v>
          </cell>
          <cell r="D51">
            <v>1637123</v>
          </cell>
          <cell r="G51">
            <v>8556849.01</v>
          </cell>
          <cell r="H51">
            <v>1547486.3399999999</v>
          </cell>
          <cell r="I51">
            <v>94.52474493364272</v>
          </cell>
          <cell r="J51">
            <v>-89636.66000000015</v>
          </cell>
          <cell r="K51">
            <v>110.54893430212962</v>
          </cell>
          <cell r="L51">
            <v>816522.0099999998</v>
          </cell>
        </row>
        <row r="52">
          <cell r="B52">
            <v>62949222</v>
          </cell>
          <cell r="C52">
            <v>54638065</v>
          </cell>
          <cell r="D52">
            <v>9160552</v>
          </cell>
          <cell r="G52">
            <v>57412551.41</v>
          </cell>
          <cell r="H52">
            <v>5455852.139999993</v>
          </cell>
          <cell r="I52">
            <v>59.558115493476734</v>
          </cell>
          <cell r="J52">
            <v>-3704699.860000007</v>
          </cell>
          <cell r="K52">
            <v>105.07793680101958</v>
          </cell>
          <cell r="L52">
            <v>2774486.4099999964</v>
          </cell>
        </row>
        <row r="53">
          <cell r="B53">
            <v>82939186</v>
          </cell>
          <cell r="C53">
            <v>68787973</v>
          </cell>
          <cell r="D53">
            <v>9464562</v>
          </cell>
          <cell r="G53">
            <v>68699386.62</v>
          </cell>
          <cell r="H53">
            <v>7377868.360000007</v>
          </cell>
          <cell r="I53">
            <v>77.9525598754597</v>
          </cell>
          <cell r="J53">
            <v>-2086693.6399999931</v>
          </cell>
          <cell r="K53">
            <v>99.87121821426545</v>
          </cell>
          <cell r="L53">
            <v>-88586.37999999523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29734337.89</v>
          </cell>
          <cell r="H54">
            <v>4058261.710000001</v>
          </cell>
          <cell r="I54">
            <v>90.56254750433482</v>
          </cell>
          <cell r="J54">
            <v>-422908.2899999991</v>
          </cell>
          <cell r="K54">
            <v>89.95821286701863</v>
          </cell>
          <cell r="L54">
            <v>-3319162.1099999994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62321567.67</v>
          </cell>
          <cell r="H55">
            <v>11372666.380000003</v>
          </cell>
          <cell r="I55">
            <v>77.06729358668548</v>
          </cell>
          <cell r="J55">
            <v>-3384133.6199999973</v>
          </cell>
          <cell r="K55">
            <v>108.78595116799694</v>
          </cell>
          <cell r="L55">
            <v>5033317.670000002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67151470.92</v>
          </cell>
          <cell r="H56">
            <v>8839414.260000005</v>
          </cell>
          <cell r="I56">
            <v>108.44509922034591</v>
          </cell>
          <cell r="J56">
            <v>688364.2600000054</v>
          </cell>
          <cell r="K56">
            <v>95.76349703802791</v>
          </cell>
          <cell r="L56">
            <v>-2970729.079999998</v>
          </cell>
        </row>
        <row r="57">
          <cell r="B57">
            <v>14651811</v>
          </cell>
          <cell r="C57">
            <v>12715461</v>
          </cell>
          <cell r="D57">
            <v>2892430</v>
          </cell>
          <cell r="G57">
            <v>13211579.26</v>
          </cell>
          <cell r="H57">
            <v>2023981.6799999997</v>
          </cell>
          <cell r="I57">
            <v>69.97513094526055</v>
          </cell>
          <cell r="J57">
            <v>-868448.3200000003</v>
          </cell>
          <cell r="K57">
            <v>103.90169306484445</v>
          </cell>
          <cell r="L57">
            <v>496118.2599999998</v>
          </cell>
        </row>
        <row r="58">
          <cell r="B58">
            <v>62741500</v>
          </cell>
          <cell r="C58">
            <v>53774091</v>
          </cell>
          <cell r="D58">
            <v>5722090</v>
          </cell>
          <cell r="G58">
            <v>55459036.32</v>
          </cell>
          <cell r="H58">
            <v>6643416.130000003</v>
          </cell>
          <cell r="I58">
            <v>116.10121703783062</v>
          </cell>
          <cell r="J58">
            <v>921326.1300000027</v>
          </cell>
          <cell r="K58">
            <v>103.13337759628519</v>
          </cell>
          <cell r="L58">
            <v>1684945.3200000003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21041419.15</v>
          </cell>
          <cell r="H59">
            <v>3752362.009999998</v>
          </cell>
          <cell r="I59">
            <v>121.94447609394142</v>
          </cell>
          <cell r="J59">
            <v>675255.0099999979</v>
          </cell>
          <cell r="K59">
            <v>127.45359887363814</v>
          </cell>
          <cell r="L59">
            <v>4532337.1499999985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12676801.58</v>
          </cell>
          <cell r="H60">
            <v>1912208.460000001</v>
          </cell>
          <cell r="I60">
            <v>110.6427317906373</v>
          </cell>
          <cell r="J60">
            <v>183935.4600000009</v>
          </cell>
          <cell r="K60">
            <v>102.11186115855963</v>
          </cell>
          <cell r="L60">
            <v>262179.5800000001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10513398.46</v>
          </cell>
          <cell r="H61">
            <v>1207445.7200000007</v>
          </cell>
          <cell r="I61">
            <v>113.87505906208008</v>
          </cell>
          <cell r="J61">
            <v>147120.72000000067</v>
          </cell>
          <cell r="K61">
            <v>112.9058594341497</v>
          </cell>
          <cell r="L61">
            <v>1201748.460000001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11422276.46</v>
          </cell>
          <cell r="H62">
            <v>1674217.83</v>
          </cell>
          <cell r="I62">
            <v>75.21302327796266</v>
          </cell>
          <cell r="J62">
            <v>-551750.1699999999</v>
          </cell>
          <cell r="K62">
            <v>96.23988090202779</v>
          </cell>
          <cell r="L62">
            <v>-446271.5399999991</v>
          </cell>
        </row>
        <row r="63">
          <cell r="B63">
            <v>9243000</v>
          </cell>
          <cell r="C63">
            <v>7085872</v>
          </cell>
          <cell r="D63">
            <v>1837487</v>
          </cell>
          <cell r="G63">
            <v>7256207.72</v>
          </cell>
          <cell r="H63">
            <v>1203219.3899999997</v>
          </cell>
          <cell r="I63">
            <v>65.48179061947104</v>
          </cell>
          <cell r="J63">
            <v>-634267.6100000003</v>
          </cell>
          <cell r="K63">
            <v>102.40387802658586</v>
          </cell>
          <cell r="L63">
            <v>170335.71999999974</v>
          </cell>
        </row>
        <row r="64">
          <cell r="B64">
            <v>14175800</v>
          </cell>
          <cell r="C64">
            <v>12239460</v>
          </cell>
          <cell r="D64">
            <v>1525500</v>
          </cell>
          <cell r="G64">
            <v>13069886.93</v>
          </cell>
          <cell r="H64">
            <v>1363564.1600000001</v>
          </cell>
          <cell r="I64">
            <v>89.38473680760407</v>
          </cell>
          <cell r="J64">
            <v>-161935.83999999985</v>
          </cell>
          <cell r="K64">
            <v>106.78483307270092</v>
          </cell>
          <cell r="L64">
            <v>830426.9299999997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10004862.22</v>
          </cell>
          <cell r="H65">
            <v>1918754.000000001</v>
          </cell>
          <cell r="I65">
            <v>91.16221305045832</v>
          </cell>
          <cell r="J65">
            <v>-186014.99999999907</v>
          </cell>
          <cell r="K65">
            <v>98.95565696877983</v>
          </cell>
          <cell r="L65">
            <v>-105587.77999999933</v>
          </cell>
        </row>
        <row r="66">
          <cell r="B66">
            <v>32522313</v>
          </cell>
          <cell r="C66">
            <v>27624096</v>
          </cell>
          <cell r="D66">
            <v>3034529</v>
          </cell>
          <cell r="G66">
            <v>28911335.87</v>
          </cell>
          <cell r="H66">
            <v>2696643.990000002</v>
          </cell>
          <cell r="I66">
            <v>88.86532275684306</v>
          </cell>
          <cell r="J66">
            <v>-337885.0099999979</v>
          </cell>
          <cell r="K66">
            <v>104.65984432576545</v>
          </cell>
          <cell r="L66">
            <v>1287239.870000001</v>
          </cell>
        </row>
        <row r="67">
          <cell r="B67">
            <v>69257200</v>
          </cell>
          <cell r="C67">
            <v>58895415</v>
          </cell>
          <cell r="D67">
            <v>9576575</v>
          </cell>
          <cell r="G67">
            <v>60372708.8</v>
          </cell>
          <cell r="H67">
            <v>5648662.789999999</v>
          </cell>
          <cell r="I67">
            <v>58.98416490237898</v>
          </cell>
          <cell r="J67">
            <v>-3927912.210000001</v>
          </cell>
          <cell r="K67">
            <v>102.50833413772531</v>
          </cell>
          <cell r="L67">
            <v>1477293.799999997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74225245.14</v>
          </cell>
          <cell r="H68">
            <v>8668257</v>
          </cell>
          <cell r="I68">
            <v>58.20223279652296</v>
          </cell>
          <cell r="J68">
            <v>-6225084</v>
          </cell>
          <cell r="K68">
            <v>93.08398863116236</v>
          </cell>
          <cell r="L68">
            <v>-5514832.859999999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13979438.04</v>
          </cell>
          <cell r="H69">
            <v>2182266.079999998</v>
          </cell>
          <cell r="I69">
            <v>135.73247914813675</v>
          </cell>
          <cell r="J69">
            <v>574496.0799999982</v>
          </cell>
          <cell r="K69">
            <v>112.18687360814069</v>
          </cell>
          <cell r="L69">
            <v>1518588.039999999</v>
          </cell>
        </row>
        <row r="70">
          <cell r="B70">
            <v>8961665</v>
          </cell>
          <cell r="C70">
            <v>7883860</v>
          </cell>
          <cell r="D70">
            <v>1337370</v>
          </cell>
          <cell r="G70">
            <v>8202386.21</v>
          </cell>
          <cell r="H70">
            <v>1134387.4400000004</v>
          </cell>
          <cell r="I70">
            <v>84.82225861205205</v>
          </cell>
          <cell r="J70">
            <v>-202982.5599999996</v>
          </cell>
          <cell r="K70">
            <v>104.04023168853836</v>
          </cell>
          <cell r="L70">
            <v>318526.20999999996</v>
          </cell>
        </row>
        <row r="71">
          <cell r="B71">
            <v>7619748</v>
          </cell>
          <cell r="C71">
            <v>6005546</v>
          </cell>
          <cell r="D71">
            <v>2053110</v>
          </cell>
          <cell r="G71">
            <v>6735776.42</v>
          </cell>
          <cell r="H71">
            <v>1030833.7699999996</v>
          </cell>
          <cell r="I71">
            <v>50.20840432319746</v>
          </cell>
          <cell r="J71">
            <v>-1022276.2300000004</v>
          </cell>
          <cell r="K71">
            <v>112.1592677834788</v>
          </cell>
          <cell r="L71">
            <v>730230.4199999999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46853438.39</v>
          </cell>
          <cell r="H72">
            <v>6405109.590000004</v>
          </cell>
          <cell r="I72">
            <v>74.52051251085507</v>
          </cell>
          <cell r="J72">
            <v>-2189986.4099999964</v>
          </cell>
          <cell r="K72">
            <v>99.78488806692904</v>
          </cell>
          <cell r="L72">
            <v>-101004.6099999994</v>
          </cell>
        </row>
        <row r="73">
          <cell r="B73">
            <v>23489895</v>
          </cell>
          <cell r="C73">
            <v>20400915</v>
          </cell>
          <cell r="D73">
            <v>2875966</v>
          </cell>
          <cell r="G73">
            <v>20341938.79</v>
          </cell>
          <cell r="H73">
            <v>2450569.759999998</v>
          </cell>
          <cell r="I73">
            <v>85.2085789609473</v>
          </cell>
          <cell r="J73">
            <v>-425396.2400000021</v>
          </cell>
          <cell r="K73">
            <v>99.71091389773449</v>
          </cell>
          <cell r="L73">
            <v>-58976.210000000894</v>
          </cell>
        </row>
        <row r="74">
          <cell r="B74">
            <v>8547951</v>
          </cell>
          <cell r="C74">
            <v>7619761</v>
          </cell>
          <cell r="D74">
            <v>1116831</v>
          </cell>
          <cell r="G74">
            <v>8069720.15</v>
          </cell>
          <cell r="H74">
            <v>931877.6100000003</v>
          </cell>
          <cell r="I74">
            <v>83.43944697093833</v>
          </cell>
          <cell r="J74">
            <v>-184953.38999999966</v>
          </cell>
          <cell r="K74">
            <v>105.9051609361501</v>
          </cell>
          <cell r="L74">
            <v>449959.1500000004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8716619.23</v>
          </cell>
          <cell r="H75">
            <v>1934122.0700000003</v>
          </cell>
          <cell r="I75">
            <v>277.14527858220623</v>
          </cell>
          <cell r="J75">
            <v>1236249.0700000003</v>
          </cell>
          <cell r="K75">
            <v>119.76284944436377</v>
          </cell>
          <cell r="L75">
            <v>1438386.2300000004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8795362.51</v>
          </cell>
          <cell r="H76">
            <v>1408837.2599999998</v>
          </cell>
          <cell r="I76">
            <v>155.637886350229</v>
          </cell>
          <cell r="J76">
            <v>503635.2599999998</v>
          </cell>
          <cell r="K76">
            <v>136.36603616318536</v>
          </cell>
          <cell r="L76">
            <v>2345543.51</v>
          </cell>
        </row>
        <row r="77">
          <cell r="B77">
            <v>15559117</v>
          </cell>
          <cell r="C77">
            <v>12468322</v>
          </cell>
          <cell r="D77">
            <v>1105843</v>
          </cell>
          <cell r="G77">
            <v>12590370.06</v>
          </cell>
          <cell r="H77">
            <v>1070436.7700000014</v>
          </cell>
          <cell r="I77">
            <v>96.79825888485087</v>
          </cell>
          <cell r="J77">
            <v>-35406.229999998584</v>
          </cell>
          <cell r="K77">
            <v>100.97886515924115</v>
          </cell>
          <cell r="L77">
            <v>122048.06000000052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11132797.85</v>
          </cell>
          <cell r="H78">
            <v>1144979.3100000005</v>
          </cell>
          <cell r="I78">
            <v>123.92248373285082</v>
          </cell>
          <cell r="J78">
            <v>221031.31000000052</v>
          </cell>
          <cell r="K78">
            <v>109.31505114815782</v>
          </cell>
          <cell r="L78">
            <v>948657.8499999996</v>
          </cell>
        </row>
        <row r="79">
          <cell r="B79">
            <v>12316264885</v>
          </cell>
          <cell r="C79">
            <v>10154253013</v>
          </cell>
          <cell r="D79">
            <v>1263276752</v>
          </cell>
          <cell r="G79">
            <v>10114120219.369995</v>
          </cell>
          <cell r="H79">
            <v>968816016.59</v>
          </cell>
          <cell r="I79">
            <v>76.69071840799616</v>
          </cell>
          <cell r="J79">
            <v>-294460735.4100001</v>
          </cell>
          <cell r="K79">
            <v>99.60476862671607</v>
          </cell>
          <cell r="L79">
            <v>-40132793.63000001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29.10.2019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15" t="s">
        <v>10</v>
      </c>
      <c r="F8" s="20" t="str">
        <f>'[5]вспомогат'!H8</f>
        <v>за жовтень</v>
      </c>
      <c r="G8" s="21" t="str">
        <f>'[5]вспомогат'!I8</f>
        <v>за жовтень</v>
      </c>
      <c r="H8" s="22"/>
      <c r="I8" s="21" t="str">
        <f>'[5]вспомогат'!K8</f>
        <v>за 10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10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1882367720</v>
      </c>
      <c r="D10" s="32">
        <f>'[5]вспомогат'!D10</f>
        <v>142698800</v>
      </c>
      <c r="E10" s="32">
        <f>'[5]вспомогат'!G10</f>
        <v>1712417899.11</v>
      </c>
      <c r="F10" s="32">
        <f>'[5]вспомогат'!H10</f>
        <v>125514235.16999984</v>
      </c>
      <c r="G10" s="33">
        <f>'[5]вспомогат'!I10</f>
        <v>87.95745666396623</v>
      </c>
      <c r="H10" s="34">
        <f>'[5]вспомогат'!J10</f>
        <v>-17184564.830000162</v>
      </c>
      <c r="I10" s="35">
        <f>'[5]вспомогат'!K10</f>
        <v>90.97148665033417</v>
      </c>
      <c r="J10" s="36">
        <f>'[5]вспомогат'!L10</f>
        <v>-169949820.8900001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4631525000</v>
      </c>
      <c r="D12" s="37">
        <f>'[5]вспомогат'!D11</f>
        <v>651525000</v>
      </c>
      <c r="E12" s="32">
        <f>'[5]вспомогат'!G11</f>
        <v>4640906545.67</v>
      </c>
      <c r="F12" s="37">
        <f>'[5]вспомогат'!H11</f>
        <v>423970093.0700002</v>
      </c>
      <c r="G12" s="38">
        <f>'[5]вспомогат'!I11</f>
        <v>65.07349573232035</v>
      </c>
      <c r="H12" s="34">
        <f>'[5]вспомогат'!J11</f>
        <v>-227554906.92999983</v>
      </c>
      <c r="I12" s="35">
        <f>'[5]вспомогат'!K11</f>
        <v>100.20255845903887</v>
      </c>
      <c r="J12" s="36">
        <f>'[5]вспомогат'!L11</f>
        <v>9381545.670000076</v>
      </c>
    </row>
    <row r="13" spans="1:10" ht="12.75">
      <c r="A13" s="31" t="s">
        <v>15</v>
      </c>
      <c r="B13" s="32">
        <f>'[5]вспомогат'!B12</f>
        <v>480270910</v>
      </c>
      <c r="C13" s="32">
        <f>'[5]вспомогат'!C12</f>
        <v>404239622</v>
      </c>
      <c r="D13" s="37">
        <f>'[5]вспомогат'!D12</f>
        <v>44179286</v>
      </c>
      <c r="E13" s="32">
        <f>'[5]вспомогат'!G12</f>
        <v>399028822.66</v>
      </c>
      <c r="F13" s="37">
        <f>'[5]вспомогат'!H12</f>
        <v>36586568.610000014</v>
      </c>
      <c r="G13" s="38">
        <f>'[5]вспомогат'!I12</f>
        <v>82.81385219761137</v>
      </c>
      <c r="H13" s="34">
        <f>'[5]вспомогат'!J12</f>
        <v>-7592717.389999986</v>
      </c>
      <c r="I13" s="35">
        <f>'[5]вспомогат'!K12</f>
        <v>98.71096274179675</v>
      </c>
      <c r="J13" s="36">
        <f>'[5]вспомогат'!L12</f>
        <v>-5210799.339999974</v>
      </c>
    </row>
    <row r="14" spans="1:10" ht="12.75">
      <c r="A14" s="31" t="s">
        <v>16</v>
      </c>
      <c r="B14" s="32">
        <f>'[5]вспомогат'!B13</f>
        <v>642996340</v>
      </c>
      <c r="C14" s="32">
        <f>'[5]вспомогат'!C13</f>
        <v>539628451</v>
      </c>
      <c r="D14" s="37">
        <f>'[5]вспомогат'!D13</f>
        <v>54224643</v>
      </c>
      <c r="E14" s="32">
        <f>'[5]вспомогат'!G13</f>
        <v>568706266.92</v>
      </c>
      <c r="F14" s="37">
        <f>'[5]вспомогат'!H13</f>
        <v>52889171.15999997</v>
      </c>
      <c r="G14" s="38">
        <f>'[5]вспомогат'!I13</f>
        <v>97.5371495945118</v>
      </c>
      <c r="H14" s="34">
        <f>'[5]вспомогат'!J13</f>
        <v>-1335471.8400000334</v>
      </c>
      <c r="I14" s="35">
        <f>'[5]вспомогат'!K13</f>
        <v>105.38848829525482</v>
      </c>
      <c r="J14" s="36">
        <f>'[5]вспомогат'!L13</f>
        <v>29077815.919999957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522801000</v>
      </c>
      <c r="D15" s="37">
        <f>'[5]вспомогат'!D14</f>
        <v>51532500</v>
      </c>
      <c r="E15" s="32">
        <f>'[5]вспомогат'!G14</f>
        <v>520402809.96</v>
      </c>
      <c r="F15" s="37">
        <f>'[5]вспомогат'!H14</f>
        <v>46002076.68000001</v>
      </c>
      <c r="G15" s="38">
        <f>'[5]вспомогат'!I14</f>
        <v>89.26808650851406</v>
      </c>
      <c r="H15" s="34">
        <f>'[5]вспомогат'!J14</f>
        <v>-5530423.319999993</v>
      </c>
      <c r="I15" s="35">
        <f>'[5]вспомогат'!K14</f>
        <v>99.5412805178261</v>
      </c>
      <c r="J15" s="36">
        <f>'[5]вспомогат'!L14</f>
        <v>-2398190.0400000215</v>
      </c>
    </row>
    <row r="16" spans="1:10" ht="12.75">
      <c r="A16" s="31" t="s">
        <v>18</v>
      </c>
      <c r="B16" s="32">
        <f>'[5]вспомогат'!B15</f>
        <v>94482700</v>
      </c>
      <c r="C16" s="32">
        <f>'[5]вспомогат'!C15</f>
        <v>76619225</v>
      </c>
      <c r="D16" s="37">
        <f>'[5]вспомогат'!D15</f>
        <v>7277625</v>
      </c>
      <c r="E16" s="32">
        <f>'[5]вспомогат'!G15</f>
        <v>82099743.34</v>
      </c>
      <c r="F16" s="37">
        <f>'[5]вспомогат'!H15</f>
        <v>7706627.060000002</v>
      </c>
      <c r="G16" s="38">
        <f>'[5]вспомогат'!I15</f>
        <v>105.89480853987396</v>
      </c>
      <c r="H16" s="34">
        <f>'[5]вспомогат'!J15</f>
        <v>429002.0600000024</v>
      </c>
      <c r="I16" s="35">
        <f>'[5]вспомогат'!K15</f>
        <v>107.15292844583067</v>
      </c>
      <c r="J16" s="36">
        <f>'[5]вспомогат'!L15</f>
        <v>5480518.340000004</v>
      </c>
    </row>
    <row r="17" spans="1:10" ht="18" customHeight="1">
      <c r="A17" s="39" t="s">
        <v>19</v>
      </c>
      <c r="B17" s="40">
        <f>SUM(B12:B16)</f>
        <v>7457536950</v>
      </c>
      <c r="C17" s="40">
        <f>SUM(C12:C16)</f>
        <v>6174813298</v>
      </c>
      <c r="D17" s="40">
        <f>SUM(D12:D16)</f>
        <v>808739054</v>
      </c>
      <c r="E17" s="40">
        <f>SUM(E12:E16)</f>
        <v>6211144188.55</v>
      </c>
      <c r="F17" s="40">
        <f>SUM(F12:F16)</f>
        <v>567154536.5800002</v>
      </c>
      <c r="G17" s="41">
        <f>F17/D17*100</f>
        <v>70.1282488801388</v>
      </c>
      <c r="H17" s="40">
        <f>SUM(H12:H16)</f>
        <v>-241584517.41999984</v>
      </c>
      <c r="I17" s="42">
        <f>E17/C17*100</f>
        <v>100.58837229235364</v>
      </c>
      <c r="J17" s="40">
        <f>SUM(J12:J16)</f>
        <v>36330890.55000004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31894150</v>
      </c>
      <c r="D18" s="44">
        <f>'[5]вспомогат'!D16</f>
        <v>6391410</v>
      </c>
      <c r="E18" s="43">
        <f>'[5]вспомогат'!G16</f>
        <v>32714969.21</v>
      </c>
      <c r="F18" s="44">
        <f>'[5]вспомогат'!H16</f>
        <v>5829784.3500000015</v>
      </c>
      <c r="G18" s="45">
        <f>'[5]вспомогат'!I16</f>
        <v>91.2128051556699</v>
      </c>
      <c r="H18" s="46">
        <f>'[5]вспомогат'!J16</f>
        <v>-561625.6499999985</v>
      </c>
      <c r="I18" s="47">
        <f>'[5]вспомогат'!K16</f>
        <v>102.57357292795074</v>
      </c>
      <c r="J18" s="48">
        <f>'[5]вспомогат'!L16</f>
        <v>820819.2100000009</v>
      </c>
    </row>
    <row r="19" spans="1:10" ht="12.75">
      <c r="A19" s="31" t="s">
        <v>21</v>
      </c>
      <c r="B19" s="32">
        <f>'[5]вспомогат'!B17</f>
        <v>311272630</v>
      </c>
      <c r="C19" s="32">
        <f>'[5]вспомогат'!C17</f>
        <v>252304956</v>
      </c>
      <c r="D19" s="37">
        <f>'[5]вспомогат'!D17</f>
        <v>30927871</v>
      </c>
      <c r="E19" s="32">
        <f>'[5]вспомогат'!G17</f>
        <v>288065781.85</v>
      </c>
      <c r="F19" s="37">
        <f>'[5]вспомогат'!H17</f>
        <v>31274046.50000003</v>
      </c>
      <c r="G19" s="38">
        <f>'[5]вспомогат'!I17</f>
        <v>101.11929948233434</v>
      </c>
      <c r="H19" s="34">
        <f>'[5]вспомогат'!J17</f>
        <v>346175.5000000298</v>
      </c>
      <c r="I19" s="35">
        <f>'[5]вспомогат'!K17</f>
        <v>114.17365176528678</v>
      </c>
      <c r="J19" s="36">
        <f>'[5]вспомогат'!L17</f>
        <v>35760825.850000024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98500</v>
      </c>
      <c r="D20" s="37">
        <f>'[5]вспомогат'!D18</f>
        <v>9200</v>
      </c>
      <c r="E20" s="32">
        <f>'[5]вспомогат'!G18</f>
        <v>87581.17</v>
      </c>
      <c r="F20" s="37">
        <f>'[5]вспомогат'!H18</f>
        <v>10532.25</v>
      </c>
      <c r="G20" s="38">
        <f>'[5]вспомогат'!I18</f>
        <v>114.48097826086956</v>
      </c>
      <c r="H20" s="34">
        <f>'[5]вспомогат'!J18</f>
        <v>1332.25</v>
      </c>
      <c r="I20" s="35">
        <f>'[5]вспомогат'!K18</f>
        <v>88.91489340101522</v>
      </c>
      <c r="J20" s="36">
        <f>'[5]вспомогат'!L18</f>
        <v>-10918.830000000002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5419173</v>
      </c>
      <c r="D21" s="37">
        <f>'[5]вспомогат'!D19</f>
        <v>1403768</v>
      </c>
      <c r="E21" s="32">
        <f>'[5]вспомогат'!G19</f>
        <v>5788816.95</v>
      </c>
      <c r="F21" s="37">
        <f>'[5]вспомогат'!H19</f>
        <v>1296093.9400000004</v>
      </c>
      <c r="G21" s="38">
        <f>'[5]вспомогат'!I19</f>
        <v>92.32963994050301</v>
      </c>
      <c r="H21" s="34">
        <f>'[5]вспомогат'!J19</f>
        <v>-107674.05999999959</v>
      </c>
      <c r="I21" s="35">
        <f>'[5]вспомогат'!K19</f>
        <v>106.82103985239078</v>
      </c>
      <c r="J21" s="36">
        <f>'[5]вспомогат'!L19</f>
        <v>369643.9500000002</v>
      </c>
    </row>
    <row r="22" spans="1:10" ht="12.75">
      <c r="A22" s="31" t="s">
        <v>24</v>
      </c>
      <c r="B22" s="32">
        <f>'[5]вспомогат'!B20</f>
        <v>135732772</v>
      </c>
      <c r="C22" s="32">
        <f>'[5]вспомогат'!C20</f>
        <v>112353821</v>
      </c>
      <c r="D22" s="37">
        <f>'[5]вспомогат'!D20</f>
        <v>15625588</v>
      </c>
      <c r="E22" s="32">
        <f>'[5]вспомогат'!G20</f>
        <v>113705230.95</v>
      </c>
      <c r="F22" s="37">
        <f>'[5]вспомогат'!H20</f>
        <v>12667493.600000009</v>
      </c>
      <c r="G22" s="38">
        <f>'[5]вспомогат'!I20</f>
        <v>81.0689082548446</v>
      </c>
      <c r="H22" s="34">
        <f>'[5]вспомогат'!J20</f>
        <v>-2958094.399999991</v>
      </c>
      <c r="I22" s="35">
        <f>'[5]вспомогат'!K20</f>
        <v>101.2028161908263</v>
      </c>
      <c r="J22" s="36">
        <f>'[5]вспомогат'!L20</f>
        <v>1351409.950000003</v>
      </c>
    </row>
    <row r="23" spans="1:10" ht="12.75">
      <c r="A23" s="31" t="s">
        <v>25</v>
      </c>
      <c r="B23" s="32">
        <f>'[5]вспомогат'!B21</f>
        <v>34846370</v>
      </c>
      <c r="C23" s="32">
        <f>'[5]вспомогат'!C21</f>
        <v>29118335</v>
      </c>
      <c r="D23" s="37">
        <f>'[5]вспомогат'!D21</f>
        <v>3745400</v>
      </c>
      <c r="E23" s="32">
        <f>'[5]вспомогат'!G21</f>
        <v>32909523.73</v>
      </c>
      <c r="F23" s="37">
        <f>'[5]вспомогат'!H21</f>
        <v>3774399.240000002</v>
      </c>
      <c r="G23" s="38">
        <f>'[5]вспомогат'!I21</f>
        <v>100.77426282907038</v>
      </c>
      <c r="H23" s="34">
        <f>'[5]вспомогат'!J21</f>
        <v>28999.240000002086</v>
      </c>
      <c r="I23" s="35">
        <f>'[5]вспомогат'!K21</f>
        <v>113.01993651079295</v>
      </c>
      <c r="J23" s="36">
        <f>'[5]вспомогат'!L21</f>
        <v>3791188.7300000004</v>
      </c>
    </row>
    <row r="24" spans="1:10" ht="12.75">
      <c r="A24" s="31" t="s">
        <v>26</v>
      </c>
      <c r="B24" s="32">
        <f>'[5]вспомогат'!B22</f>
        <v>63361612</v>
      </c>
      <c r="C24" s="32">
        <f>'[5]вспомогат'!C22</f>
        <v>53444295</v>
      </c>
      <c r="D24" s="37">
        <f>'[5]вспомогат'!D22</f>
        <v>6997862</v>
      </c>
      <c r="E24" s="32">
        <f>'[5]вспомогат'!G22</f>
        <v>55611690.49</v>
      </c>
      <c r="F24" s="37">
        <f>'[5]вспомогат'!H22</f>
        <v>6007745.420000002</v>
      </c>
      <c r="G24" s="38">
        <f>'[5]вспомогат'!I22</f>
        <v>85.8511559673512</v>
      </c>
      <c r="H24" s="34">
        <f>'[5]вспомогат'!J22</f>
        <v>-990116.5799999982</v>
      </c>
      <c r="I24" s="35">
        <f>'[5]вспомогат'!K22</f>
        <v>104.05542909678198</v>
      </c>
      <c r="J24" s="36">
        <f>'[5]вспомогат'!L22</f>
        <v>2167395.490000002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3554993</v>
      </c>
      <c r="D25" s="37">
        <f>'[5]вспомогат'!D23</f>
        <v>1068133</v>
      </c>
      <c r="E25" s="32">
        <f>'[5]вспомогат'!G23</f>
        <v>3657579.48</v>
      </c>
      <c r="F25" s="37">
        <f>'[5]вспомогат'!H23</f>
        <v>457245.6699999999</v>
      </c>
      <c r="G25" s="38">
        <f>'[5]вспомогат'!I23</f>
        <v>42.807934030687186</v>
      </c>
      <c r="H25" s="34">
        <f>'[5]вспомогат'!J23</f>
        <v>-610887.3300000001</v>
      </c>
      <c r="I25" s="35">
        <f>'[5]вспомогат'!K23</f>
        <v>102.88570132205605</v>
      </c>
      <c r="J25" s="36">
        <f>'[5]вспомогат'!L23</f>
        <v>102586.47999999998</v>
      </c>
    </row>
    <row r="26" spans="1:10" ht="12.75">
      <c r="A26" s="49" t="s">
        <v>28</v>
      </c>
      <c r="B26" s="32">
        <f>'[5]вспомогат'!B24</f>
        <v>40137674</v>
      </c>
      <c r="C26" s="32">
        <f>'[5]вспомогат'!C24</f>
        <v>32418730</v>
      </c>
      <c r="D26" s="37">
        <f>'[5]вспомогат'!D24</f>
        <v>5798947</v>
      </c>
      <c r="E26" s="32">
        <f>'[5]вспомогат'!G24</f>
        <v>35637459.22</v>
      </c>
      <c r="F26" s="37">
        <f>'[5]вспомогат'!H24</f>
        <v>5080320.809999999</v>
      </c>
      <c r="G26" s="38">
        <f>'[5]вспомогат'!I24</f>
        <v>87.60764342215921</v>
      </c>
      <c r="H26" s="34">
        <f>'[5]вспомогат'!J24</f>
        <v>-718626.1900000013</v>
      </c>
      <c r="I26" s="35">
        <f>'[5]вспомогат'!K24</f>
        <v>109.92860984992316</v>
      </c>
      <c r="J26" s="36">
        <f>'[5]вспомогат'!L24</f>
        <v>3218729.219999999</v>
      </c>
    </row>
    <row r="27" spans="1:10" ht="12.75">
      <c r="A27" s="31" t="s">
        <v>29</v>
      </c>
      <c r="B27" s="32">
        <f>'[5]вспомогат'!B25</f>
        <v>124152810</v>
      </c>
      <c r="C27" s="32">
        <f>'[5]вспомогат'!C25</f>
        <v>103609580</v>
      </c>
      <c r="D27" s="37">
        <f>'[5]вспомогат'!D25</f>
        <v>15086724</v>
      </c>
      <c r="E27" s="32">
        <f>'[5]вспомогат'!G25</f>
        <v>107922305.15</v>
      </c>
      <c r="F27" s="37">
        <f>'[5]вспомогат'!H25</f>
        <v>11373354.290000007</v>
      </c>
      <c r="G27" s="38">
        <f>'[5]вспомогат'!I25</f>
        <v>75.38650730271202</v>
      </c>
      <c r="H27" s="34">
        <f>'[5]вспомогат'!J25</f>
        <v>-3713369.7099999934</v>
      </c>
      <c r="I27" s="35">
        <f>'[5]вспомогат'!K25</f>
        <v>104.16247720529319</v>
      </c>
      <c r="J27" s="36">
        <f>'[5]вспомогат'!L25</f>
        <v>4312725.150000006</v>
      </c>
    </row>
    <row r="28" spans="1:10" ht="12.75">
      <c r="A28" s="31" t="s">
        <v>30</v>
      </c>
      <c r="B28" s="32">
        <f>'[5]вспомогат'!B26</f>
        <v>7480505</v>
      </c>
      <c r="C28" s="32">
        <f>'[5]вспомогат'!C26</f>
        <v>6066482</v>
      </c>
      <c r="D28" s="37">
        <f>'[5]вспомогат'!D26</f>
        <v>800566</v>
      </c>
      <c r="E28" s="32">
        <f>'[5]вспомогат'!G26</f>
        <v>6485315.33</v>
      </c>
      <c r="F28" s="37">
        <f>'[5]вспомогат'!H26</f>
        <v>828054.7599999998</v>
      </c>
      <c r="G28" s="38">
        <f>'[5]вспомогат'!I26</f>
        <v>103.4336656815303</v>
      </c>
      <c r="H28" s="34">
        <f>'[5]вспомогат'!J26</f>
        <v>27488.759999999776</v>
      </c>
      <c r="I28" s="35">
        <f>'[5]вспомогат'!K26</f>
        <v>106.90405625533876</v>
      </c>
      <c r="J28" s="36">
        <f>'[5]вспомогат'!L26</f>
        <v>418833.3300000001</v>
      </c>
    </row>
    <row r="29" spans="1:10" ht="12.75">
      <c r="A29" s="31" t="s">
        <v>31</v>
      </c>
      <c r="B29" s="32">
        <f>'[5]вспомогат'!B27</f>
        <v>67519688</v>
      </c>
      <c r="C29" s="32">
        <f>'[5]вспомогат'!C27</f>
        <v>56436128</v>
      </c>
      <c r="D29" s="37">
        <f>'[5]вспомогат'!D27</f>
        <v>9203664</v>
      </c>
      <c r="E29" s="32">
        <f>'[5]вспомогат'!G27</f>
        <v>56131313.58</v>
      </c>
      <c r="F29" s="37">
        <f>'[5]вспомогат'!H27</f>
        <v>7471083.6499999985</v>
      </c>
      <c r="G29" s="38">
        <f>'[5]вспомогат'!I27</f>
        <v>81.17510211150687</v>
      </c>
      <c r="H29" s="34">
        <f>'[5]вспомогат'!J27</f>
        <v>-1732580.3500000015</v>
      </c>
      <c r="I29" s="35">
        <f>'[5]вспомогат'!K27</f>
        <v>99.45989487443221</v>
      </c>
      <c r="J29" s="36">
        <f>'[5]вспомогат'!L27</f>
        <v>-304814.4200000018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108950</v>
      </c>
      <c r="D30" s="37">
        <f>'[5]вспомогат'!D28</f>
        <v>4250</v>
      </c>
      <c r="E30" s="32">
        <f>'[5]вспомогат'!G28</f>
        <v>102950.64</v>
      </c>
      <c r="F30" s="37">
        <f>'[5]вспомогат'!H28</f>
        <v>8426</v>
      </c>
      <c r="G30" s="38">
        <f>'[5]вспомогат'!I28</f>
        <v>198.25882352941176</v>
      </c>
      <c r="H30" s="34">
        <f>'[5]вспомогат'!J28</f>
        <v>4176</v>
      </c>
      <c r="I30" s="35">
        <f>'[5]вспомогат'!K28</f>
        <v>94.49347407067462</v>
      </c>
      <c r="J30" s="36">
        <f>'[5]вспомогат'!L28</f>
        <v>-5999.360000000001</v>
      </c>
    </row>
    <row r="31" spans="1:10" ht="12.75">
      <c r="A31" s="31" t="s">
        <v>33</v>
      </c>
      <c r="B31" s="32">
        <f>'[5]вспомогат'!B29</f>
        <v>213924709</v>
      </c>
      <c r="C31" s="32">
        <f>'[5]вспомогат'!C29</f>
        <v>180530687</v>
      </c>
      <c r="D31" s="37">
        <f>'[5]вспомогат'!D29</f>
        <v>19595920</v>
      </c>
      <c r="E31" s="32">
        <f>'[5]вспомогат'!G29</f>
        <v>185200273.95</v>
      </c>
      <c r="F31" s="37">
        <f>'[5]вспомогат'!H29</f>
        <v>20858440.149999976</v>
      </c>
      <c r="G31" s="38">
        <f>'[5]вспомогат'!I29</f>
        <v>106.44277048487632</v>
      </c>
      <c r="H31" s="34">
        <f>'[5]вспомогат'!J29</f>
        <v>1262520.1499999762</v>
      </c>
      <c r="I31" s="35">
        <f>'[5]вспомогат'!K29</f>
        <v>102.58658903236766</v>
      </c>
      <c r="J31" s="36">
        <f>'[5]вспомогат'!L29</f>
        <v>4669586.949999988</v>
      </c>
    </row>
    <row r="32" spans="1:10" ht="12.75">
      <c r="A32" s="31" t="s">
        <v>34</v>
      </c>
      <c r="B32" s="32">
        <f>'[5]вспомогат'!B30</f>
        <v>25415263</v>
      </c>
      <c r="C32" s="32">
        <f>'[5]вспомогат'!C30</f>
        <v>22464640</v>
      </c>
      <c r="D32" s="37">
        <f>'[5]вспомогат'!D30</f>
        <v>1499863</v>
      </c>
      <c r="E32" s="32">
        <f>'[5]вспомогат'!G30</f>
        <v>25714185.87</v>
      </c>
      <c r="F32" s="37">
        <f>'[5]вспомогат'!H30</f>
        <v>3337426.420000002</v>
      </c>
      <c r="G32" s="38">
        <f>'[5]вспомогат'!I30</f>
        <v>222.51541774148714</v>
      </c>
      <c r="H32" s="34">
        <f>'[5]вспомогат'!J30</f>
        <v>1837563.4200000018</v>
      </c>
      <c r="I32" s="35">
        <f>'[5]вспомогат'!K30</f>
        <v>114.46515888970401</v>
      </c>
      <c r="J32" s="36">
        <f>'[5]вспомогат'!L30</f>
        <v>3249545.870000001</v>
      </c>
    </row>
    <row r="33" spans="1:10" ht="12.75">
      <c r="A33" s="31" t="s">
        <v>35</v>
      </c>
      <c r="B33" s="32">
        <f>'[5]вспомогат'!B31</f>
        <v>41744545</v>
      </c>
      <c r="C33" s="32">
        <f>'[5]вспомогат'!C31</f>
        <v>37012671</v>
      </c>
      <c r="D33" s="37">
        <f>'[5]вспомогат'!D31</f>
        <v>9696839</v>
      </c>
      <c r="E33" s="32">
        <f>'[5]вспомогат'!G31</f>
        <v>35084718.04</v>
      </c>
      <c r="F33" s="37">
        <f>'[5]вспомогат'!H31</f>
        <v>4332107.5</v>
      </c>
      <c r="G33" s="38">
        <f>'[5]вспомогат'!I31</f>
        <v>44.67546073519422</v>
      </c>
      <c r="H33" s="34">
        <f>'[5]вспомогат'!J31</f>
        <v>-5364731.5</v>
      </c>
      <c r="I33" s="35">
        <f>'[5]вспомогат'!K31</f>
        <v>94.79110016134744</v>
      </c>
      <c r="J33" s="36">
        <f>'[5]вспомогат'!L31</f>
        <v>-1927952.960000001</v>
      </c>
    </row>
    <row r="34" spans="1:10" ht="12.75">
      <c r="A34" s="31" t="s">
        <v>36</v>
      </c>
      <c r="B34" s="32">
        <f>'[5]вспомогат'!B32</f>
        <v>41249828</v>
      </c>
      <c r="C34" s="32">
        <f>'[5]вспомогат'!C32</f>
        <v>35355896</v>
      </c>
      <c r="D34" s="37">
        <f>'[5]вспомогат'!D32</f>
        <v>3861924</v>
      </c>
      <c r="E34" s="32">
        <f>'[5]вспомогат'!G32</f>
        <v>41390629.53</v>
      </c>
      <c r="F34" s="37">
        <f>'[5]вспомогат'!H32</f>
        <v>6393110.710000001</v>
      </c>
      <c r="G34" s="38">
        <f>'[5]вспомогат'!I32</f>
        <v>165.54211605407048</v>
      </c>
      <c r="H34" s="34">
        <f>'[5]вспомогат'!J32</f>
        <v>2531186.710000001</v>
      </c>
      <c r="I34" s="35">
        <f>'[5]вспомогат'!K32</f>
        <v>117.06853513201871</v>
      </c>
      <c r="J34" s="36">
        <f>'[5]вспомогат'!L32</f>
        <v>6034733.530000001</v>
      </c>
    </row>
    <row r="35" spans="1:10" ht="12.75">
      <c r="A35" s="31" t="s">
        <v>37</v>
      </c>
      <c r="B35" s="32">
        <f>'[5]вспомогат'!B33</f>
        <v>78199439</v>
      </c>
      <c r="C35" s="32">
        <f>'[5]вспомогат'!C33</f>
        <v>66252815</v>
      </c>
      <c r="D35" s="37">
        <f>'[5]вспомогат'!D33</f>
        <v>9625783</v>
      </c>
      <c r="E35" s="32">
        <f>'[5]вспомогат'!G33</f>
        <v>71308502.11</v>
      </c>
      <c r="F35" s="37">
        <f>'[5]вспомогат'!H33</f>
        <v>8814317.409999996</v>
      </c>
      <c r="G35" s="38">
        <f>'[5]вспомогат'!I33</f>
        <v>91.56987447151049</v>
      </c>
      <c r="H35" s="34">
        <f>'[5]вспомогат'!J33</f>
        <v>-811465.5900000036</v>
      </c>
      <c r="I35" s="35">
        <f>'[5]вспомогат'!K33</f>
        <v>107.63090158508737</v>
      </c>
      <c r="J35" s="36">
        <f>'[5]вспомогат'!L33</f>
        <v>5055687.109999999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307200</v>
      </c>
      <c r="D36" s="37">
        <f>'[5]вспомогат'!D34</f>
        <v>30100</v>
      </c>
      <c r="E36" s="32">
        <f>'[5]вспомогат'!G34</f>
        <v>270762.81</v>
      </c>
      <c r="F36" s="37">
        <f>'[5]вспомогат'!H34</f>
        <v>57984.81</v>
      </c>
      <c r="G36" s="38">
        <f>'[5]вспомогат'!I34</f>
        <v>192.64056478405317</v>
      </c>
      <c r="H36" s="34">
        <f>'[5]вспомогат'!J34</f>
        <v>27884.809999999998</v>
      </c>
      <c r="I36" s="35">
        <f>'[5]вспомогат'!K34</f>
        <v>88.13893554687499</v>
      </c>
      <c r="J36" s="36">
        <f>'[5]вспомогат'!L34</f>
        <v>-36437.19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7097961</v>
      </c>
      <c r="D37" s="37">
        <f>'[5]вспомогат'!D35</f>
        <v>1068525</v>
      </c>
      <c r="E37" s="32">
        <f>'[5]вспомогат'!G35</f>
        <v>6796646.53</v>
      </c>
      <c r="F37" s="37">
        <f>'[5]вспомогат'!H35</f>
        <v>853501.9800000004</v>
      </c>
      <c r="G37" s="38">
        <f>'[5]вспомогат'!I35</f>
        <v>79.87665052291715</v>
      </c>
      <c r="H37" s="34">
        <f>'[5]вспомогат'!J35</f>
        <v>-215023.01999999955</v>
      </c>
      <c r="I37" s="35">
        <f>'[5]вспомогат'!K35</f>
        <v>95.75491510871925</v>
      </c>
      <c r="J37" s="36">
        <f>'[5]вспомогат'!L35</f>
        <v>-301314.46999999974</v>
      </c>
    </row>
    <row r="38" spans="1:10" ht="18.75" customHeight="1">
      <c r="A38" s="50" t="s">
        <v>40</v>
      </c>
      <c r="B38" s="40">
        <f>SUM(B18:B37)</f>
        <v>1243445898</v>
      </c>
      <c r="C38" s="40">
        <f>SUM(C18:C37)</f>
        <v>1035849963</v>
      </c>
      <c r="D38" s="40">
        <f>SUM(D18:D37)</f>
        <v>142442337</v>
      </c>
      <c r="E38" s="40">
        <f>SUM(E18:E37)</f>
        <v>1104586236.59</v>
      </c>
      <c r="F38" s="40">
        <f>SUM(F18:F37)</f>
        <v>130725469.46000002</v>
      </c>
      <c r="G38" s="41">
        <f>F38/D38*100</f>
        <v>91.77430826622847</v>
      </c>
      <c r="H38" s="40">
        <f>SUM(H18:H37)</f>
        <v>-11716867.539999977</v>
      </c>
      <c r="I38" s="42">
        <f>E38/C38*100</f>
        <v>106.6357364526932</v>
      </c>
      <c r="J38" s="40">
        <f>SUM(J18:J37)</f>
        <v>68736273.59000003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14387785</v>
      </c>
      <c r="D39" s="37">
        <f>'[5]вспомогат'!D36</f>
        <v>1506754</v>
      </c>
      <c r="E39" s="32">
        <f>'[5]вспомогат'!G36</f>
        <v>17671628.5</v>
      </c>
      <c r="F39" s="37">
        <f>'[5]вспомогат'!H36</f>
        <v>3962785.59</v>
      </c>
      <c r="G39" s="38">
        <f>'[5]вспомогат'!I36</f>
        <v>263.0014979220231</v>
      </c>
      <c r="H39" s="34">
        <f>'[5]вспомогат'!J36</f>
        <v>2456031.59</v>
      </c>
      <c r="I39" s="35">
        <f>'[5]вспомогат'!K36</f>
        <v>122.82382938026943</v>
      </c>
      <c r="J39" s="36">
        <f>'[5]вспомогат'!L36</f>
        <v>3283843.5</v>
      </c>
    </row>
    <row r="40" spans="1:10" ht="12.75" customHeight="1">
      <c r="A40" s="51" t="s">
        <v>42</v>
      </c>
      <c r="B40" s="32">
        <f>'[5]вспомогат'!B37</f>
        <v>49602581</v>
      </c>
      <c r="C40" s="32">
        <f>'[5]вспомогат'!C37</f>
        <v>43203377</v>
      </c>
      <c r="D40" s="37">
        <f>'[5]вспомогат'!D37</f>
        <v>6932356</v>
      </c>
      <c r="E40" s="32">
        <f>'[5]вспомогат'!G37</f>
        <v>41402261.8</v>
      </c>
      <c r="F40" s="37">
        <f>'[5]вспомогат'!H37</f>
        <v>4602507.049999997</v>
      </c>
      <c r="G40" s="38">
        <f>'[5]вспомогат'!I37</f>
        <v>66.39167189336493</v>
      </c>
      <c r="H40" s="34">
        <f>'[5]вспомогат'!J37</f>
        <v>-2329848.950000003</v>
      </c>
      <c r="I40" s="35">
        <f>'[5]вспомогат'!K37</f>
        <v>95.83107774190893</v>
      </c>
      <c r="J40" s="36">
        <f>'[5]вспомогат'!L37</f>
        <v>-1801115.200000003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20221730</v>
      </c>
      <c r="D41" s="37">
        <f>'[5]вспомогат'!D38</f>
        <v>3109221</v>
      </c>
      <c r="E41" s="32">
        <f>'[5]вспомогат'!G38</f>
        <v>23140896.9</v>
      </c>
      <c r="F41" s="37">
        <f>'[5]вспомогат'!H38</f>
        <v>3975701.9799999967</v>
      </c>
      <c r="G41" s="38">
        <f>'[5]вспомогат'!I38</f>
        <v>127.86810522635723</v>
      </c>
      <c r="H41" s="34">
        <f>'[5]вспомогат'!J38</f>
        <v>866480.9799999967</v>
      </c>
      <c r="I41" s="35">
        <f>'[5]вспомогат'!K38</f>
        <v>114.43579209098331</v>
      </c>
      <c r="J41" s="36">
        <f>'[5]вспомогат'!L38</f>
        <v>2919166.8999999985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17198861</v>
      </c>
      <c r="D42" s="37">
        <f>'[5]вспомогат'!D39</f>
        <v>4182357</v>
      </c>
      <c r="E42" s="32">
        <f>'[5]вспомогат'!G39</f>
        <v>16058026.6</v>
      </c>
      <c r="F42" s="37">
        <f>'[5]вспомогат'!H39</f>
        <v>2699238.969999999</v>
      </c>
      <c r="G42" s="38">
        <f>'[5]вспомогат'!I39</f>
        <v>64.53870317622334</v>
      </c>
      <c r="H42" s="34">
        <f>'[5]вспомогат'!J39</f>
        <v>-1483118.0300000012</v>
      </c>
      <c r="I42" s="35">
        <f>'[5]вспомогат'!K39</f>
        <v>93.36680260396312</v>
      </c>
      <c r="J42" s="36">
        <f>'[5]вспомогат'!L39</f>
        <v>-1140834.4000000004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16849165</v>
      </c>
      <c r="D43" s="37">
        <f>'[5]вспомогат'!D40</f>
        <v>4333435</v>
      </c>
      <c r="E43" s="32">
        <f>'[5]вспомогат'!G40</f>
        <v>16359465.48</v>
      </c>
      <c r="F43" s="37">
        <f>'[5]вспомогат'!H40</f>
        <v>3500496.8600000013</v>
      </c>
      <c r="G43" s="38">
        <f>'[5]вспомогат'!I40</f>
        <v>80.77880157427079</v>
      </c>
      <c r="H43" s="34">
        <f>'[5]вспомогат'!J40</f>
        <v>-832938.1399999987</v>
      </c>
      <c r="I43" s="35">
        <f>'[5]вспомогат'!K40</f>
        <v>97.09362736966492</v>
      </c>
      <c r="J43" s="36">
        <f>'[5]вспомогат'!L40</f>
        <v>-489699.51999999955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18351517</v>
      </c>
      <c r="D44" s="37">
        <f>'[5]вспомогат'!D41</f>
        <v>2748730</v>
      </c>
      <c r="E44" s="32">
        <f>'[5]вспомогат'!G41</f>
        <v>18988261.28</v>
      </c>
      <c r="F44" s="37">
        <f>'[5]вспомогат'!H41</f>
        <v>3230088.5600000005</v>
      </c>
      <c r="G44" s="38">
        <f>'[5]вспомогат'!I41</f>
        <v>117.51203501253309</v>
      </c>
      <c r="H44" s="34">
        <f>'[5]вспомогат'!J41</f>
        <v>481358.5600000005</v>
      </c>
      <c r="I44" s="35">
        <f>'[5]вспомогат'!K41</f>
        <v>103.46970923439191</v>
      </c>
      <c r="J44" s="36">
        <f>'[5]вспомогат'!L41</f>
        <v>636744.2800000012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27668635</v>
      </c>
      <c r="D45" s="37">
        <f>'[5]вспомогат'!D42</f>
        <v>3048550</v>
      </c>
      <c r="E45" s="32">
        <f>'[5]вспомогат'!G42</f>
        <v>28781726.5</v>
      </c>
      <c r="F45" s="37">
        <f>'[5]вспомогат'!H42</f>
        <v>3856281.3599999994</v>
      </c>
      <c r="G45" s="38">
        <f>'[5]вспомогат'!I42</f>
        <v>126.49559167473059</v>
      </c>
      <c r="H45" s="34">
        <f>'[5]вспомогат'!J42</f>
        <v>807731.3599999994</v>
      </c>
      <c r="I45" s="35">
        <f>'[5]вспомогат'!K42</f>
        <v>104.0229360790657</v>
      </c>
      <c r="J45" s="36">
        <f>'[5]вспомогат'!L42</f>
        <v>1113091.5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50387875</v>
      </c>
      <c r="D46" s="37">
        <f>'[5]вспомогат'!D43</f>
        <v>7571334</v>
      </c>
      <c r="E46" s="32">
        <f>'[5]вспомогат'!G43</f>
        <v>52083083.68</v>
      </c>
      <c r="F46" s="37">
        <f>'[5]вспомогат'!H43</f>
        <v>4539014.229999997</v>
      </c>
      <c r="G46" s="38">
        <f>'[5]вспомогат'!I43</f>
        <v>59.94999335652075</v>
      </c>
      <c r="H46" s="34">
        <f>'[5]вспомогат'!J43</f>
        <v>-3032319.7700000033</v>
      </c>
      <c r="I46" s="35">
        <f>'[5]вспомогат'!K43</f>
        <v>103.36431865801048</v>
      </c>
      <c r="J46" s="36">
        <f>'[5]вспомогат'!L43</f>
        <v>1695208.6799999997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24658674</v>
      </c>
      <c r="D47" s="37">
        <f>'[5]вспомогат'!D44</f>
        <v>3696400</v>
      </c>
      <c r="E47" s="32">
        <f>'[5]вспомогат'!G44</f>
        <v>26072320.1</v>
      </c>
      <c r="F47" s="37">
        <f>'[5]вспомогат'!H44</f>
        <v>4532136.9700000025</v>
      </c>
      <c r="G47" s="38">
        <f>'[5]вспомогат'!I44</f>
        <v>122.60948409263072</v>
      </c>
      <c r="H47" s="34">
        <f>'[5]вспомогат'!J44</f>
        <v>835736.9700000025</v>
      </c>
      <c r="I47" s="35">
        <f>'[5]вспомогат'!K44</f>
        <v>105.73285530276284</v>
      </c>
      <c r="J47" s="36">
        <f>'[5]вспомогат'!L44</f>
        <v>1413646.1000000015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22960020</v>
      </c>
      <c r="D48" s="37">
        <f>'[5]вспомогат'!D45</f>
        <v>2472972</v>
      </c>
      <c r="E48" s="32">
        <f>'[5]вспомогат'!G45</f>
        <v>26035789.14</v>
      </c>
      <c r="F48" s="37">
        <f>'[5]вспомогат'!H45</f>
        <v>3942654.6400000006</v>
      </c>
      <c r="G48" s="38">
        <f>'[5]вспомогат'!I45</f>
        <v>159.42981319642925</v>
      </c>
      <c r="H48" s="34">
        <f>'[5]вспомогат'!J45</f>
        <v>1469682.6400000006</v>
      </c>
      <c r="I48" s="35">
        <f>'[5]вспомогат'!K45</f>
        <v>113.39619538658938</v>
      </c>
      <c r="J48" s="36">
        <f>'[5]вспомогат'!L45</f>
        <v>3075769.1400000006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9358909</v>
      </c>
      <c r="D49" s="37">
        <f>'[5]вспомогат'!D46</f>
        <v>801505</v>
      </c>
      <c r="E49" s="32">
        <f>'[5]вспомогат'!G46</f>
        <v>9312473.89</v>
      </c>
      <c r="F49" s="37">
        <f>'[5]вспомогат'!H46</f>
        <v>987224.080000001</v>
      </c>
      <c r="G49" s="38">
        <f>'[5]вспомогат'!I46</f>
        <v>123.17129400315669</v>
      </c>
      <c r="H49" s="34">
        <f>'[5]вспомогат'!J46</f>
        <v>185719.080000001</v>
      </c>
      <c r="I49" s="35">
        <f>'[5]вспомогат'!K46</f>
        <v>99.50384056517699</v>
      </c>
      <c r="J49" s="36">
        <f>'[5]вспомогат'!L46</f>
        <v>-46435.109999999404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7780886</v>
      </c>
      <c r="D50" s="37">
        <f>'[5]вспомогат'!D47</f>
        <v>385258</v>
      </c>
      <c r="E50" s="32">
        <f>'[5]вспомогат'!G47</f>
        <v>8460227.21</v>
      </c>
      <c r="F50" s="37">
        <f>'[5]вспомогат'!H47</f>
        <v>1335911.7000000011</v>
      </c>
      <c r="G50" s="38">
        <f>'[5]вспомогат'!I47</f>
        <v>346.75767926947685</v>
      </c>
      <c r="H50" s="34">
        <f>'[5]вспомогат'!J47</f>
        <v>950653.7000000011</v>
      </c>
      <c r="I50" s="35">
        <f>'[5]вспомогат'!K47</f>
        <v>108.73089786947143</v>
      </c>
      <c r="J50" s="36">
        <f>'[5]вспомогат'!L47</f>
        <v>679341.2100000009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12904066</v>
      </c>
      <c r="D51" s="37">
        <f>'[5]вспомогат'!D48</f>
        <v>2911721</v>
      </c>
      <c r="E51" s="32">
        <f>'[5]вспомогат'!G48</f>
        <v>11201225.24</v>
      </c>
      <c r="F51" s="37">
        <f>'[5]вспомогат'!H48</f>
        <v>1138842</v>
      </c>
      <c r="G51" s="38">
        <f>'[5]вспомогат'!I48</f>
        <v>39.11233253460754</v>
      </c>
      <c r="H51" s="34">
        <f>'[5]вспомогат'!J48</f>
        <v>-1772879</v>
      </c>
      <c r="I51" s="35">
        <f>'[5]вспомогат'!K48</f>
        <v>86.80384337773846</v>
      </c>
      <c r="J51" s="36">
        <f>'[5]вспомогат'!L48</f>
        <v>-1702840.7599999998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23878503</v>
      </c>
      <c r="D52" s="37">
        <f>'[5]вспомогат'!D49</f>
        <v>4644125</v>
      </c>
      <c r="E52" s="32">
        <f>'[5]вспомогат'!G49</f>
        <v>23228513.63</v>
      </c>
      <c r="F52" s="37">
        <f>'[5]вспомогат'!H49</f>
        <v>4602500.300000001</v>
      </c>
      <c r="G52" s="38">
        <f>'[5]вспомогат'!I49</f>
        <v>99.10371275536298</v>
      </c>
      <c r="H52" s="34">
        <f>'[5]вспомогат'!J49</f>
        <v>-41624.699999999255</v>
      </c>
      <c r="I52" s="35">
        <f>'[5]вспомогат'!K49</f>
        <v>97.27793082338536</v>
      </c>
      <c r="J52" s="36">
        <f>'[5]вспомогат'!L49</f>
        <v>-649989.370000001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9787000</v>
      </c>
      <c r="D53" s="37">
        <f>'[5]вспомогат'!D50</f>
        <v>2503183</v>
      </c>
      <c r="E53" s="32">
        <f>'[5]вспомогат'!G50</f>
        <v>9717226.09</v>
      </c>
      <c r="F53" s="37">
        <f>'[5]вспомогат'!H50</f>
        <v>1458689.08</v>
      </c>
      <c r="G53" s="38">
        <f>'[5]вспомогат'!I50</f>
        <v>58.27336954589417</v>
      </c>
      <c r="H53" s="34">
        <f>'[5]вспомогат'!J50</f>
        <v>-1044493.9199999999</v>
      </c>
      <c r="I53" s="35">
        <f>'[5]вспомогат'!K50</f>
        <v>99.28707561050373</v>
      </c>
      <c r="J53" s="36">
        <f>'[5]вспомогат'!L50</f>
        <v>-69773.91000000015</v>
      </c>
    </row>
    <row r="54" spans="1:10" ht="14.25" customHeight="1">
      <c r="A54" s="52" t="s">
        <v>56</v>
      </c>
      <c r="B54" s="32">
        <f>'[5]вспомогат'!B51</f>
        <v>9458077</v>
      </c>
      <c r="C54" s="32">
        <f>'[5]вспомогат'!C51</f>
        <v>7740327</v>
      </c>
      <c r="D54" s="37">
        <f>'[5]вспомогат'!D51</f>
        <v>1637123</v>
      </c>
      <c r="E54" s="32">
        <f>'[5]вспомогат'!G51</f>
        <v>8556849.01</v>
      </c>
      <c r="F54" s="37">
        <f>'[5]вспомогат'!H51</f>
        <v>1547486.3399999999</v>
      </c>
      <c r="G54" s="38">
        <f>'[5]вспомогат'!I51</f>
        <v>94.52474493364272</v>
      </c>
      <c r="H54" s="34">
        <f>'[5]вспомогат'!J51</f>
        <v>-89636.66000000015</v>
      </c>
      <c r="I54" s="35">
        <f>'[5]вспомогат'!K51</f>
        <v>110.54893430212962</v>
      </c>
      <c r="J54" s="36">
        <f>'[5]вспомогат'!L51</f>
        <v>816522.0099999998</v>
      </c>
    </row>
    <row r="55" spans="1:10" ht="14.25" customHeight="1">
      <c r="A55" s="52" t="s">
        <v>57</v>
      </c>
      <c r="B55" s="32">
        <f>'[5]вспомогат'!B52</f>
        <v>62949222</v>
      </c>
      <c r="C55" s="32">
        <f>'[5]вспомогат'!C52</f>
        <v>54638065</v>
      </c>
      <c r="D55" s="37">
        <f>'[5]вспомогат'!D52</f>
        <v>9160552</v>
      </c>
      <c r="E55" s="32">
        <f>'[5]вспомогат'!G52</f>
        <v>57412551.41</v>
      </c>
      <c r="F55" s="37">
        <f>'[5]вспомогат'!H52</f>
        <v>5455852.139999993</v>
      </c>
      <c r="G55" s="38">
        <f>'[5]вспомогат'!I52</f>
        <v>59.558115493476734</v>
      </c>
      <c r="H55" s="34">
        <f>'[5]вспомогат'!J52</f>
        <v>-3704699.860000007</v>
      </c>
      <c r="I55" s="35">
        <f>'[5]вспомогат'!K52</f>
        <v>105.07793680101958</v>
      </c>
      <c r="J55" s="36">
        <f>'[5]вспомогат'!L52</f>
        <v>2774486.4099999964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68787973</v>
      </c>
      <c r="D56" s="37">
        <f>'[5]вспомогат'!D53</f>
        <v>9464562</v>
      </c>
      <c r="E56" s="32">
        <f>'[5]вспомогат'!G53</f>
        <v>68699386.62</v>
      </c>
      <c r="F56" s="37">
        <f>'[5]вспомогат'!H53</f>
        <v>7377868.360000007</v>
      </c>
      <c r="G56" s="38">
        <f>'[5]вспомогат'!I53</f>
        <v>77.9525598754597</v>
      </c>
      <c r="H56" s="34">
        <f>'[5]вспомогат'!J53</f>
        <v>-2086693.6399999931</v>
      </c>
      <c r="I56" s="35">
        <f>'[5]вспомогат'!K53</f>
        <v>99.87121821426545</v>
      </c>
      <c r="J56" s="36">
        <f>'[5]вспомогат'!L53</f>
        <v>-88586.37999999523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33053500</v>
      </c>
      <c r="D57" s="37">
        <f>'[5]вспомогат'!D54</f>
        <v>4481170</v>
      </c>
      <c r="E57" s="32">
        <f>'[5]вспомогат'!G54</f>
        <v>29734337.89</v>
      </c>
      <c r="F57" s="37">
        <f>'[5]вспомогат'!H54</f>
        <v>4058261.710000001</v>
      </c>
      <c r="G57" s="38">
        <f>'[5]вспомогат'!I54</f>
        <v>90.56254750433482</v>
      </c>
      <c r="H57" s="34">
        <f>'[5]вспомогат'!J54</f>
        <v>-422908.2899999991</v>
      </c>
      <c r="I57" s="35">
        <f>'[5]вспомогат'!K54</f>
        <v>89.95821286701863</v>
      </c>
      <c r="J57" s="36">
        <f>'[5]вспомогат'!L54</f>
        <v>-3319162.1099999994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57288250</v>
      </c>
      <c r="D58" s="37">
        <f>'[5]вспомогат'!D55</f>
        <v>14756800</v>
      </c>
      <c r="E58" s="32">
        <f>'[5]вспомогат'!G55</f>
        <v>62321567.67</v>
      </c>
      <c r="F58" s="37">
        <f>'[5]вспомогат'!H55</f>
        <v>11372666.380000003</v>
      </c>
      <c r="G58" s="38">
        <f>'[5]вспомогат'!I55</f>
        <v>77.06729358668548</v>
      </c>
      <c r="H58" s="34">
        <f>'[5]вспомогат'!J55</f>
        <v>-3384133.6199999973</v>
      </c>
      <c r="I58" s="35">
        <f>'[5]вспомогат'!K55</f>
        <v>108.78595116799694</v>
      </c>
      <c r="J58" s="36">
        <f>'[5]вспомогат'!L55</f>
        <v>5033317.670000002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70122200</v>
      </c>
      <c r="D59" s="37">
        <f>'[5]вспомогат'!D56</f>
        <v>8151050</v>
      </c>
      <c r="E59" s="32">
        <f>'[5]вспомогат'!G56</f>
        <v>67151470.92</v>
      </c>
      <c r="F59" s="37">
        <f>'[5]вспомогат'!H56</f>
        <v>8839414.260000005</v>
      </c>
      <c r="G59" s="38">
        <f>'[5]вспомогат'!I56</f>
        <v>108.44509922034591</v>
      </c>
      <c r="H59" s="34">
        <f>'[5]вспомогат'!J56</f>
        <v>688364.2600000054</v>
      </c>
      <c r="I59" s="35">
        <f>'[5]вспомогат'!K56</f>
        <v>95.76349703802791</v>
      </c>
      <c r="J59" s="36">
        <f>'[5]вспомогат'!L56</f>
        <v>-2970729.079999998</v>
      </c>
    </row>
    <row r="60" spans="1:10" ht="14.25" customHeight="1">
      <c r="A60" s="52" t="s">
        <v>62</v>
      </c>
      <c r="B60" s="32">
        <f>'[5]вспомогат'!B57</f>
        <v>14651811</v>
      </c>
      <c r="C60" s="32">
        <f>'[5]вспомогат'!C57</f>
        <v>12715461</v>
      </c>
      <c r="D60" s="37">
        <f>'[5]вспомогат'!D57</f>
        <v>2892430</v>
      </c>
      <c r="E60" s="32">
        <f>'[5]вспомогат'!G57</f>
        <v>13211579.26</v>
      </c>
      <c r="F60" s="37">
        <f>'[5]вспомогат'!H57</f>
        <v>2023981.6799999997</v>
      </c>
      <c r="G60" s="38">
        <f>'[5]вспомогат'!I57</f>
        <v>69.97513094526055</v>
      </c>
      <c r="H60" s="34">
        <f>'[5]вспомогат'!J57</f>
        <v>-868448.3200000003</v>
      </c>
      <c r="I60" s="35">
        <f>'[5]вспомогат'!K57</f>
        <v>103.90169306484445</v>
      </c>
      <c r="J60" s="36">
        <f>'[5]вспомогат'!L57</f>
        <v>496118.2599999998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53774091</v>
      </c>
      <c r="D61" s="37">
        <f>'[5]вспомогат'!D58</f>
        <v>5722090</v>
      </c>
      <c r="E61" s="32">
        <f>'[5]вспомогат'!G58</f>
        <v>55459036.32</v>
      </c>
      <c r="F61" s="37">
        <f>'[5]вспомогат'!H58</f>
        <v>6643416.130000003</v>
      </c>
      <c r="G61" s="38">
        <f>'[5]вспомогат'!I58</f>
        <v>116.10121703783062</v>
      </c>
      <c r="H61" s="34">
        <f>'[5]вспомогат'!J58</f>
        <v>921326.1300000027</v>
      </c>
      <c r="I61" s="35">
        <f>'[5]вспомогат'!K58</f>
        <v>103.13337759628519</v>
      </c>
      <c r="J61" s="36">
        <f>'[5]вспомогат'!L58</f>
        <v>1684945.3200000003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16509082</v>
      </c>
      <c r="D62" s="37">
        <f>'[5]вспомогат'!D59</f>
        <v>3077107</v>
      </c>
      <c r="E62" s="32">
        <f>'[5]вспомогат'!G59</f>
        <v>21041419.15</v>
      </c>
      <c r="F62" s="37">
        <f>'[5]вспомогат'!H59</f>
        <v>3752362.009999998</v>
      </c>
      <c r="G62" s="38">
        <f>'[5]вспомогат'!I59</f>
        <v>121.94447609394142</v>
      </c>
      <c r="H62" s="34">
        <f>'[5]вспомогат'!J59</f>
        <v>675255.0099999979</v>
      </c>
      <c r="I62" s="35">
        <f>'[5]вспомогат'!K59</f>
        <v>127.45359887363814</v>
      </c>
      <c r="J62" s="36">
        <f>'[5]вспомогат'!L59</f>
        <v>4532337.1499999985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12414622</v>
      </c>
      <c r="D63" s="37">
        <f>'[5]вспомогат'!D60</f>
        <v>1728273</v>
      </c>
      <c r="E63" s="32">
        <f>'[5]вспомогат'!G60</f>
        <v>12676801.58</v>
      </c>
      <c r="F63" s="37">
        <f>'[5]вспомогат'!H60</f>
        <v>1912208.460000001</v>
      </c>
      <c r="G63" s="38">
        <f>'[5]вспомогат'!I60</f>
        <v>110.6427317906373</v>
      </c>
      <c r="H63" s="34">
        <f>'[5]вспомогат'!J60</f>
        <v>183935.4600000009</v>
      </c>
      <c r="I63" s="35">
        <f>'[5]вспомогат'!K60</f>
        <v>102.11186115855963</v>
      </c>
      <c r="J63" s="36">
        <f>'[5]вспомогат'!L60</f>
        <v>262179.5800000001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9311650</v>
      </c>
      <c r="D64" s="37">
        <f>'[5]вспомогат'!D61</f>
        <v>1060325</v>
      </c>
      <c r="E64" s="32">
        <f>'[5]вспомогат'!G61</f>
        <v>10513398.46</v>
      </c>
      <c r="F64" s="37">
        <f>'[5]вспомогат'!H61</f>
        <v>1207445.7200000007</v>
      </c>
      <c r="G64" s="38">
        <f>'[5]вспомогат'!I61</f>
        <v>113.87505906208008</v>
      </c>
      <c r="H64" s="34">
        <f>'[5]вспомогат'!J61</f>
        <v>147120.72000000067</v>
      </c>
      <c r="I64" s="35">
        <f>'[5]вспомогат'!K61</f>
        <v>112.9058594341497</v>
      </c>
      <c r="J64" s="36">
        <f>'[5]вспомогат'!L61</f>
        <v>1201748.460000001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11868548</v>
      </c>
      <c r="D65" s="37">
        <f>'[5]вспомогат'!D62</f>
        <v>2225968</v>
      </c>
      <c r="E65" s="32">
        <f>'[5]вспомогат'!G62</f>
        <v>11422276.46</v>
      </c>
      <c r="F65" s="37">
        <f>'[5]вспомогат'!H62</f>
        <v>1674217.83</v>
      </c>
      <c r="G65" s="38">
        <f>'[5]вспомогат'!I62</f>
        <v>75.21302327796266</v>
      </c>
      <c r="H65" s="34">
        <f>'[5]вспомогат'!J62</f>
        <v>-551750.1699999999</v>
      </c>
      <c r="I65" s="35">
        <f>'[5]вспомогат'!K62</f>
        <v>96.23988090202779</v>
      </c>
      <c r="J65" s="36">
        <f>'[5]вспомогат'!L62</f>
        <v>-446271.5399999991</v>
      </c>
    </row>
    <row r="66" spans="1:10" ht="14.25" customHeight="1">
      <c r="A66" s="52" t="s">
        <v>68</v>
      </c>
      <c r="B66" s="32">
        <f>'[5]вспомогат'!B63</f>
        <v>9243000</v>
      </c>
      <c r="C66" s="32">
        <f>'[5]вспомогат'!C63</f>
        <v>7085872</v>
      </c>
      <c r="D66" s="37">
        <f>'[5]вспомогат'!D63</f>
        <v>1837487</v>
      </c>
      <c r="E66" s="32">
        <f>'[5]вспомогат'!G63</f>
        <v>7256207.72</v>
      </c>
      <c r="F66" s="37">
        <f>'[5]вспомогат'!H63</f>
        <v>1203219.3899999997</v>
      </c>
      <c r="G66" s="38">
        <f>'[5]вспомогат'!I63</f>
        <v>65.48179061947104</v>
      </c>
      <c r="H66" s="34">
        <f>'[5]вспомогат'!J63</f>
        <v>-634267.6100000003</v>
      </c>
      <c r="I66" s="35">
        <f>'[5]вспомогат'!K63</f>
        <v>102.40387802658586</v>
      </c>
      <c r="J66" s="36">
        <f>'[5]вспомогат'!L63</f>
        <v>170335.71999999974</v>
      </c>
    </row>
    <row r="67" spans="1:10" ht="14.25" customHeight="1">
      <c r="A67" s="52" t="s">
        <v>69</v>
      </c>
      <c r="B67" s="32">
        <f>'[5]вспомогат'!B64</f>
        <v>14175800</v>
      </c>
      <c r="C67" s="32">
        <f>'[5]вспомогат'!C64</f>
        <v>12239460</v>
      </c>
      <c r="D67" s="37">
        <f>'[5]вспомогат'!D64</f>
        <v>1525500</v>
      </c>
      <c r="E67" s="32">
        <f>'[5]вспомогат'!G64</f>
        <v>13069886.93</v>
      </c>
      <c r="F67" s="37">
        <f>'[5]вспомогат'!H64</f>
        <v>1363564.1600000001</v>
      </c>
      <c r="G67" s="38">
        <f>'[5]вспомогат'!I64</f>
        <v>89.38473680760407</v>
      </c>
      <c r="H67" s="34">
        <f>'[5]вспомогат'!J64</f>
        <v>-161935.83999999985</v>
      </c>
      <c r="I67" s="35">
        <f>'[5]вспомогат'!K64</f>
        <v>106.78483307270092</v>
      </c>
      <c r="J67" s="36">
        <f>'[5]вспомогат'!L64</f>
        <v>830426.9299999997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10110450</v>
      </c>
      <c r="D68" s="37">
        <f>'[5]вспомогат'!D65</f>
        <v>2104769</v>
      </c>
      <c r="E68" s="32">
        <f>'[5]вспомогат'!G65</f>
        <v>10004862.22</v>
      </c>
      <c r="F68" s="37">
        <f>'[5]вспомогат'!H65</f>
        <v>1918754.000000001</v>
      </c>
      <c r="G68" s="38">
        <f>'[5]вспомогат'!I65</f>
        <v>91.16221305045832</v>
      </c>
      <c r="H68" s="34">
        <f>'[5]вспомогат'!J65</f>
        <v>-186014.99999999907</v>
      </c>
      <c r="I68" s="35">
        <f>'[5]вспомогат'!K65</f>
        <v>98.95565696877983</v>
      </c>
      <c r="J68" s="36">
        <f>'[5]вспомогат'!L65</f>
        <v>-105587.77999999933</v>
      </c>
    </row>
    <row r="69" spans="1:10" ht="14.25" customHeight="1">
      <c r="A69" s="52" t="s">
        <v>71</v>
      </c>
      <c r="B69" s="32">
        <f>'[5]вспомогат'!B66</f>
        <v>32522313</v>
      </c>
      <c r="C69" s="32">
        <f>'[5]вспомогат'!C66</f>
        <v>27624096</v>
      </c>
      <c r="D69" s="37">
        <f>'[5]вспомогат'!D66</f>
        <v>3034529</v>
      </c>
      <c r="E69" s="32">
        <f>'[5]вспомогат'!G66</f>
        <v>28911335.87</v>
      </c>
      <c r="F69" s="37">
        <f>'[5]вспомогат'!H66</f>
        <v>2696643.990000002</v>
      </c>
      <c r="G69" s="38">
        <f>'[5]вспомогат'!I66</f>
        <v>88.86532275684306</v>
      </c>
      <c r="H69" s="34">
        <f>'[5]вспомогат'!J66</f>
        <v>-337885.0099999979</v>
      </c>
      <c r="I69" s="35">
        <f>'[5]вспомогат'!K66</f>
        <v>104.65984432576545</v>
      </c>
      <c r="J69" s="36">
        <f>'[5]вспомогат'!L66</f>
        <v>1287239.870000001</v>
      </c>
    </row>
    <row r="70" spans="1:10" ht="14.25" customHeight="1">
      <c r="A70" s="52" t="s">
        <v>72</v>
      </c>
      <c r="B70" s="32">
        <f>'[5]вспомогат'!B67</f>
        <v>69257200</v>
      </c>
      <c r="C70" s="32">
        <f>'[5]вспомогат'!C67</f>
        <v>58895415</v>
      </c>
      <c r="D70" s="37">
        <f>'[5]вспомогат'!D67</f>
        <v>9576575</v>
      </c>
      <c r="E70" s="32">
        <f>'[5]вспомогат'!G67</f>
        <v>60372708.8</v>
      </c>
      <c r="F70" s="37">
        <f>'[5]вспомогат'!H67</f>
        <v>5648662.789999999</v>
      </c>
      <c r="G70" s="38">
        <f>'[5]вспомогат'!I67</f>
        <v>58.98416490237898</v>
      </c>
      <c r="H70" s="34">
        <f>'[5]вспомогат'!J67</f>
        <v>-3927912.210000001</v>
      </c>
      <c r="I70" s="35">
        <f>'[5]вспомогат'!K67</f>
        <v>102.50833413772531</v>
      </c>
      <c r="J70" s="36">
        <f>'[5]вспомогат'!L67</f>
        <v>1477293.799999997</v>
      </c>
    </row>
    <row r="71" spans="1:10" ht="14.25" customHeight="1">
      <c r="A71" s="52" t="s">
        <v>73</v>
      </c>
      <c r="B71" s="32">
        <f>'[5]вспомогат'!B68</f>
        <v>96487699</v>
      </c>
      <c r="C71" s="32">
        <f>'[5]вспомогат'!C68</f>
        <v>79740078</v>
      </c>
      <c r="D71" s="37">
        <f>'[5]вспомогат'!D68</f>
        <v>14893341</v>
      </c>
      <c r="E71" s="32">
        <f>'[5]вспомогат'!G68</f>
        <v>74225245.14</v>
      </c>
      <c r="F71" s="37">
        <f>'[5]вспомогат'!H68</f>
        <v>8668257</v>
      </c>
      <c r="G71" s="38">
        <f>'[5]вспомогат'!I68</f>
        <v>58.20223279652296</v>
      </c>
      <c r="H71" s="34">
        <f>'[5]вспомогат'!J68</f>
        <v>-6225084</v>
      </c>
      <c r="I71" s="35">
        <f>'[5]вспомогат'!K68</f>
        <v>93.08398863116236</v>
      </c>
      <c r="J71" s="36">
        <f>'[5]вспомогат'!L68</f>
        <v>-5514832.859999999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12460850</v>
      </c>
      <c r="D72" s="37">
        <f>'[5]вспомогат'!D69</f>
        <v>1607770</v>
      </c>
      <c r="E72" s="32">
        <f>'[5]вспомогат'!G69</f>
        <v>13979438.04</v>
      </c>
      <c r="F72" s="37">
        <f>'[5]вспомогат'!H69</f>
        <v>2182266.079999998</v>
      </c>
      <c r="G72" s="38">
        <f>'[5]вспомогат'!I69</f>
        <v>135.73247914813675</v>
      </c>
      <c r="H72" s="34">
        <f>'[5]вспомогат'!J69</f>
        <v>574496.0799999982</v>
      </c>
      <c r="I72" s="35">
        <f>'[5]вспомогат'!K69</f>
        <v>112.18687360814069</v>
      </c>
      <c r="J72" s="36">
        <f>'[5]вспомогат'!L69</f>
        <v>1518588.039999999</v>
      </c>
    </row>
    <row r="73" spans="1:10" ht="14.25" customHeight="1">
      <c r="A73" s="52" t="s">
        <v>75</v>
      </c>
      <c r="B73" s="32">
        <f>'[5]вспомогат'!B70</f>
        <v>8961665</v>
      </c>
      <c r="C73" s="32">
        <f>'[5]вспомогат'!C70</f>
        <v>7883860</v>
      </c>
      <c r="D73" s="37">
        <f>'[5]вспомогат'!D70</f>
        <v>1337370</v>
      </c>
      <c r="E73" s="32">
        <f>'[5]вспомогат'!G70</f>
        <v>8202386.21</v>
      </c>
      <c r="F73" s="37">
        <f>'[5]вспомогат'!H70</f>
        <v>1134387.4400000004</v>
      </c>
      <c r="G73" s="38">
        <f>'[5]вспомогат'!I70</f>
        <v>84.82225861205205</v>
      </c>
      <c r="H73" s="34">
        <f>'[5]вспомогат'!J70</f>
        <v>-202982.5599999996</v>
      </c>
      <c r="I73" s="35">
        <f>'[5]вспомогат'!K70</f>
        <v>104.04023168853836</v>
      </c>
      <c r="J73" s="36">
        <f>'[5]вспомогат'!L70</f>
        <v>318526.20999999996</v>
      </c>
    </row>
    <row r="74" spans="1:10" ht="14.25" customHeight="1">
      <c r="A74" s="52" t="s">
        <v>76</v>
      </c>
      <c r="B74" s="32">
        <f>'[5]вспомогат'!B71</f>
        <v>7619748</v>
      </c>
      <c r="C74" s="32">
        <f>'[5]вспомогат'!C71</f>
        <v>6005546</v>
      </c>
      <c r="D74" s="37">
        <f>'[5]вспомогат'!D71</f>
        <v>2053110</v>
      </c>
      <c r="E74" s="32">
        <f>'[5]вспомогат'!G71</f>
        <v>6735776.42</v>
      </c>
      <c r="F74" s="37">
        <f>'[5]вспомогат'!H71</f>
        <v>1030833.7699999996</v>
      </c>
      <c r="G74" s="38">
        <f>'[5]вспомогат'!I71</f>
        <v>50.20840432319746</v>
      </c>
      <c r="H74" s="34">
        <f>'[5]вспомогат'!J71</f>
        <v>-1022276.2300000004</v>
      </c>
      <c r="I74" s="35">
        <f>'[5]вспомогат'!K71</f>
        <v>112.1592677834788</v>
      </c>
      <c r="J74" s="36">
        <f>'[5]вспомогат'!L71</f>
        <v>730230.4199999999</v>
      </c>
    </row>
    <row r="75" spans="1:10" ht="14.25" customHeight="1">
      <c r="A75" s="52" t="s">
        <v>77</v>
      </c>
      <c r="B75" s="32">
        <f>'[5]вспомогат'!B72</f>
        <v>51931108</v>
      </c>
      <c r="C75" s="32">
        <f>'[5]вспомогат'!C72</f>
        <v>46954443</v>
      </c>
      <c r="D75" s="37">
        <f>'[5]вспомогат'!D72</f>
        <v>8595096</v>
      </c>
      <c r="E75" s="32">
        <f>'[5]вспомогат'!G72</f>
        <v>46853438.39</v>
      </c>
      <c r="F75" s="37">
        <f>'[5]вспомогат'!H72</f>
        <v>6405109.590000004</v>
      </c>
      <c r="G75" s="38">
        <f>'[5]вспомогат'!I72</f>
        <v>74.52051251085507</v>
      </c>
      <c r="H75" s="34">
        <f>'[5]вспомогат'!J72</f>
        <v>-2189986.4099999964</v>
      </c>
      <c r="I75" s="35">
        <f>'[5]вспомогат'!K72</f>
        <v>99.78488806692904</v>
      </c>
      <c r="J75" s="36">
        <f>'[5]вспомогат'!L72</f>
        <v>-101004.6099999994</v>
      </c>
    </row>
    <row r="76" spans="1:10" ht="14.25" customHeight="1">
      <c r="A76" s="52" t="s">
        <v>78</v>
      </c>
      <c r="B76" s="32">
        <f>'[5]вспомогат'!B73</f>
        <v>23489895</v>
      </c>
      <c r="C76" s="32">
        <f>'[5]вспомогат'!C73</f>
        <v>20400915</v>
      </c>
      <c r="D76" s="37">
        <f>'[5]вспомогат'!D73</f>
        <v>2875966</v>
      </c>
      <c r="E76" s="32">
        <f>'[5]вспомогат'!G73</f>
        <v>20341938.79</v>
      </c>
      <c r="F76" s="37">
        <f>'[5]вспомогат'!H73</f>
        <v>2450569.759999998</v>
      </c>
      <c r="G76" s="38">
        <f>'[5]вспомогат'!I73</f>
        <v>85.2085789609473</v>
      </c>
      <c r="H76" s="34">
        <f>'[5]вспомогат'!J73</f>
        <v>-425396.2400000021</v>
      </c>
      <c r="I76" s="35">
        <f>'[5]вспомогат'!K73</f>
        <v>99.71091389773449</v>
      </c>
      <c r="J76" s="36">
        <f>'[5]вспомогат'!L73</f>
        <v>-58976.210000000894</v>
      </c>
    </row>
    <row r="77" spans="1:10" ht="14.25" customHeight="1">
      <c r="A77" s="52" t="s">
        <v>79</v>
      </c>
      <c r="B77" s="32">
        <f>'[5]вспомогат'!B74</f>
        <v>8547951</v>
      </c>
      <c r="C77" s="32">
        <f>'[5]вспомогат'!C74</f>
        <v>7619761</v>
      </c>
      <c r="D77" s="37">
        <f>'[5]вспомогат'!D74</f>
        <v>1116831</v>
      </c>
      <c r="E77" s="32">
        <f>'[5]вспомогат'!G74</f>
        <v>8069720.15</v>
      </c>
      <c r="F77" s="37">
        <f>'[5]вспомогат'!H74</f>
        <v>931877.6100000003</v>
      </c>
      <c r="G77" s="38">
        <f>'[5]вспомогат'!I74</f>
        <v>83.43944697093833</v>
      </c>
      <c r="H77" s="34">
        <f>'[5]вспомогат'!J74</f>
        <v>-184953.38999999966</v>
      </c>
      <c r="I77" s="35">
        <f>'[5]вспомогат'!K74</f>
        <v>105.9051609361501</v>
      </c>
      <c r="J77" s="36">
        <f>'[5]вспомогат'!L74</f>
        <v>449959.1500000004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7278233</v>
      </c>
      <c r="D78" s="37">
        <f>'[5]вспомогат'!D75</f>
        <v>697873</v>
      </c>
      <c r="E78" s="32">
        <f>'[5]вспомогат'!G75</f>
        <v>8716619.23</v>
      </c>
      <c r="F78" s="37">
        <f>'[5]вспомогат'!H75</f>
        <v>1934122.0700000003</v>
      </c>
      <c r="G78" s="38">
        <f>'[5]вспомогат'!I75</f>
        <v>277.14527858220623</v>
      </c>
      <c r="H78" s="34">
        <f>'[5]вспомогат'!J75</f>
        <v>1236249.0700000003</v>
      </c>
      <c r="I78" s="35">
        <f>'[5]вспомогат'!K75</f>
        <v>119.76284944436377</v>
      </c>
      <c r="J78" s="36">
        <f>'[5]вспомогат'!L75</f>
        <v>1438386.2300000004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6449819</v>
      </c>
      <c r="D79" s="37">
        <f>'[5]вспомогат'!D76</f>
        <v>905202</v>
      </c>
      <c r="E79" s="32">
        <f>'[5]вспомогат'!G76</f>
        <v>8795362.51</v>
      </c>
      <c r="F79" s="37">
        <f>'[5]вспомогат'!H76</f>
        <v>1408837.2599999998</v>
      </c>
      <c r="G79" s="38">
        <f>'[5]вспомогат'!I76</f>
        <v>155.637886350229</v>
      </c>
      <c r="H79" s="34">
        <f>'[5]вспомогат'!J76</f>
        <v>503635.2599999998</v>
      </c>
      <c r="I79" s="35">
        <f>'[5]вспомогат'!K76</f>
        <v>136.36603616318536</v>
      </c>
      <c r="J79" s="36">
        <f>'[5]вспомогат'!L76</f>
        <v>2345543.51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12468322</v>
      </c>
      <c r="D80" s="37">
        <f>'[5]вспомогат'!D77</f>
        <v>1105843</v>
      </c>
      <c r="E80" s="32">
        <f>'[5]вспомогат'!G77</f>
        <v>12590370.06</v>
      </c>
      <c r="F80" s="37">
        <f>'[5]вспомогат'!H77</f>
        <v>1070436.7700000014</v>
      </c>
      <c r="G80" s="38">
        <f>'[5]вспомогат'!I77</f>
        <v>96.79825888485087</v>
      </c>
      <c r="H80" s="34">
        <f>'[5]вспомогат'!J77</f>
        <v>-35406.229999998584</v>
      </c>
      <c r="I80" s="35">
        <f>'[5]вспомогат'!K77</f>
        <v>100.97886515924115</v>
      </c>
      <c r="J80" s="36">
        <f>'[5]вспомогат'!L77</f>
        <v>122048.06000000052</v>
      </c>
    </row>
    <row r="81" spans="1:10" ht="14.25" customHeight="1">
      <c r="A81" s="52" t="s">
        <v>83</v>
      </c>
      <c r="B81" s="32">
        <f>'[5]вспомогат'!B78</f>
        <v>11588535</v>
      </c>
      <c r="C81" s="32">
        <f>'[5]вспомогат'!C78</f>
        <v>10184140</v>
      </c>
      <c r="D81" s="37">
        <f>'[5]вспомогат'!D78</f>
        <v>923948</v>
      </c>
      <c r="E81" s="32">
        <f>'[5]вспомогат'!G78</f>
        <v>11132797.85</v>
      </c>
      <c r="F81" s="37">
        <f>'[5]вспомогат'!H78</f>
        <v>1144979.3100000005</v>
      </c>
      <c r="G81" s="38">
        <f>'[5]вспомогат'!I78</f>
        <v>123.92248373285082</v>
      </c>
      <c r="H81" s="34">
        <f>'[5]вспомогат'!J78</f>
        <v>221031.31000000052</v>
      </c>
      <c r="I81" s="35">
        <f>'[5]вспомогат'!K78</f>
        <v>109.31505114815782</v>
      </c>
      <c r="J81" s="36">
        <f>'[5]вспомогат'!L78</f>
        <v>948657.8499999996</v>
      </c>
    </row>
    <row r="82" spans="1:10" ht="15" customHeight="1">
      <c r="A82" s="50" t="s">
        <v>84</v>
      </c>
      <c r="B82" s="40">
        <f>SUM(B39:B81)</f>
        <v>1255448337</v>
      </c>
      <c r="C82" s="40">
        <f>SUM(C39:C81)</f>
        <v>1061222032</v>
      </c>
      <c r="D82" s="40">
        <f>SUM(D39:D81)</f>
        <v>169396561</v>
      </c>
      <c r="E82" s="40">
        <f>SUM(E39:E81)</f>
        <v>1085971895.1199996</v>
      </c>
      <c r="F82" s="40">
        <f>SUM(F39:F81)</f>
        <v>145421775.38</v>
      </c>
      <c r="G82" s="41">
        <f>F82/D82*100</f>
        <v>85.8469466685336</v>
      </c>
      <c r="H82" s="40">
        <f>SUM(H39:H81)</f>
        <v>-23974785.619999982</v>
      </c>
      <c r="I82" s="42">
        <f>E82/C82*100</f>
        <v>102.33220404153838</v>
      </c>
      <c r="J82" s="40">
        <f>SUM(J39:J81)</f>
        <v>24749863.120000005</v>
      </c>
    </row>
    <row r="83" spans="1:10" ht="15.75" customHeight="1">
      <c r="A83" s="53" t="s">
        <v>85</v>
      </c>
      <c r="B83" s="54">
        <f>'[5]вспомогат'!B79</f>
        <v>12316264885</v>
      </c>
      <c r="C83" s="54">
        <f>'[5]вспомогат'!C79</f>
        <v>10154253013</v>
      </c>
      <c r="D83" s="54">
        <f>'[5]вспомогат'!D79</f>
        <v>1263276752</v>
      </c>
      <c r="E83" s="54">
        <f>'[5]вспомогат'!G79</f>
        <v>10114120219.369995</v>
      </c>
      <c r="F83" s="54">
        <f>'[5]вспомогат'!H79</f>
        <v>968816016.59</v>
      </c>
      <c r="G83" s="55">
        <f>'[5]вспомогат'!I79</f>
        <v>76.69071840799616</v>
      </c>
      <c r="H83" s="54">
        <f>'[5]вспомогат'!J79</f>
        <v>-294460735.4100001</v>
      </c>
      <c r="I83" s="55">
        <f>'[5]вспомогат'!K79</f>
        <v>99.60476862671607</v>
      </c>
      <c r="J83" s="54">
        <f>'[5]вспомогат'!L79</f>
        <v>-40132793.63000001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29.10.2019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2019-10-30T09:48:41Z</dcterms:created>
  <dcterms:modified xsi:type="dcterms:W3CDTF">2019-10-30T09:49:04Z</dcterms:modified>
  <cp:category/>
  <cp:version/>
  <cp:contentType/>
  <cp:contentStatus/>
</cp:coreProperties>
</file>