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4915" windowHeight="1360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'виконання'!$A$5:$J$86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<sst xmlns="http://schemas.openxmlformats.org/spreadsheetml/2006/main" count="91" uniqueCount="86">
  <si>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</si>
  <si>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</si>
  <si>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</si>
  <si>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</si>
  <si>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</si>
  <si>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</si>
  <si>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</si>
  <si>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</si>
  <si>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</si>
  <si>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</si>
  <si>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</si>
  <si>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</si>
  <si>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</si>
  <si>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</si>
  <si>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</si>
  <si>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</si>
  <si>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</si>
  <si>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</si>
  <si>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</si>
  <si>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</si>
  <si>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</si>
  <si>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</si>
  <si>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</si>
  <si>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</si>
  <si>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</si>
  <si>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</si>
  <si>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</si>
  <si>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</si>
  <si>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</si>
  <si>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</si>
  <si>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</si>
  <si>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</si>
  <si>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</si>
  <si>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</si>
  <si>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</si>
  <si>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</si>
  <si>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</si>
  <si>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</si>
  <si>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</si>
  <si>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</si>
  <si>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</si>
  <si>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 с. Берестове</t>
  </si>
  <si>
    <t>Бюджет отг смт Веселе</t>
  </si>
  <si>
    <t>Бюджет отг смт Комиш-Зоря</t>
  </si>
  <si>
    <t>Бюджет отг с. Преображенка</t>
  </si>
  <si>
    <t>Бюджет отг с. Смирнове</t>
  </si>
  <si>
    <t>Бюджет отг с. Воскресенка</t>
  </si>
  <si>
    <t>Бюджет отг с. Долинське</t>
  </si>
  <si>
    <t>Бюджет отг м. Приморськ</t>
  </si>
  <si>
    <t>Бюджет отг смт Комишуваха</t>
  </si>
  <si>
    <t>Бюджет отг с. Біленьке</t>
  </si>
  <si>
    <t>Бюджет отг с. Ботієве</t>
  </si>
  <si>
    <t>Бюджет отг с. Гірсівка</t>
  </si>
  <si>
    <t>Бюджет отг с. Мала Токмачка</t>
  </si>
  <si>
    <t>Бюджет отг с. Осипенко</t>
  </si>
  <si>
    <t>Бюджет отг с. Остриківка</t>
  </si>
  <si>
    <t>Бюджет отг с. Таврійське</t>
  </si>
  <si>
    <t>Бюджет отг м. Кам’янка-Дніпровська</t>
  </si>
  <si>
    <t>Бюджет отг м. Оріхів</t>
  </si>
  <si>
    <t>Бюджет отг с. Велика Білозерка</t>
  </si>
  <si>
    <t>Бюджет отг смт Чернігівка</t>
  </si>
  <si>
    <t>Бюджет отг м. Гуляйполе</t>
  </si>
  <si>
    <t>Бюджет отг с. Павлівське</t>
  </si>
  <si>
    <t>Бюджет отг с. Широке</t>
  </si>
  <si>
    <t>Бюджет отг с. Водяне</t>
  </si>
  <si>
    <t>Бюджет отг с. Підгірне</t>
  </si>
  <si>
    <t>Бюджет отг с. Новоуспенівка</t>
  </si>
  <si>
    <t>Бюджет отг с. Чкалове</t>
  </si>
  <si>
    <t>Бюджет отг с. Петро-Михайлівка</t>
  </si>
  <si>
    <t>Бюджет отг с. Воздвижівка</t>
  </si>
  <si>
    <t>Бюджет отг с. Плодородне</t>
  </si>
  <si>
    <t>Бюджет отг смт Приазовське</t>
  </si>
  <si>
    <t>Бюджет отг смт Кирилівка</t>
  </si>
  <si>
    <t>Бюджет отг смт Якимівка</t>
  </si>
  <si>
    <t>Бюджет отг с. Новобогданівка</t>
  </si>
  <si>
    <t>Бюджет отг с. Благовіщенка</t>
  </si>
  <si>
    <t>Бюджет отг с. Новоолексіївка</t>
  </si>
  <si>
    <t>Бюджет отг смт Михайлівка</t>
  </si>
  <si>
    <t>Бюджет отг с. Михайлівка</t>
  </si>
  <si>
    <t>Бюджет отг смт Мирне</t>
  </si>
  <si>
    <t>Бюджет отг с. Новоукраїнка</t>
  </si>
  <si>
    <t>Бюджет отг с. Олександрівка</t>
  </si>
  <si>
    <t>Бюджет отг с. Роздол</t>
  </si>
  <si>
    <t>Бюджет отг с. Степанівка Перша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</si>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</sst>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&quot;грн.&quot;_-;\-* #,##0\ &quot;грн.&quot;_-;_-* &quot;-&quot;\ &quot;грн.&quot;_-;_-@_-"/>
    <numFmt numFmtId="181" formatCode="_-* #,##0\ _г_р_н_._-;\-* #,##0\ _г_р_н_._-;_-* &quot;-&quot;\ _г_р_н_._-;_-@_-"/>
    <numFmt numFmtId="182" formatCode="_-* #,##0.00\ &quot;грн.&quot;_-;\-* #,##0.00\ &quot;грн.&quot;_-;_-* &quot;-&quot;??\ &quot;грн.&quot;_-;_-@_-"/>
    <numFmt numFmtId="183" formatCode="_-* #,##0.00\ _г_р_н_._-;\-* #,##0.00\ _г_р_н_._-;_-* &quot;-&quot;??\ _г_р_н_._-;_-@_-"/>
    <numFmt numFmtId="184" formatCode="#,##0.0_);\-#,##0.0"/>
    <numFmt numFmtId="185" formatCode="0.0"/>
    <numFmt numFmtId="186" formatCode="#,##0.0"/>
    <numFmt numFmtId="187" formatCode="_-* #,##0.00\ _р_._-;\-* #,##0.00\ _р_._-;_-* &quot;-&quot;??\ _р_._-;_-@_-"/>
    <numFmt numFmtId="188" formatCode="\$#.00"/>
    <numFmt numFmtId="189" formatCode="#.00"/>
    <numFmt numFmtId="190" formatCode="%#.00"/>
    <numFmt numFmtId="191" formatCode="#."/>
    <numFmt numFmtId="192" formatCode="#,##0_);\-#,##0"/>
    <numFmt numFmtId="193" formatCode="#,##0.00_);\-#,##0.00"/>
  </numFmts>
  <fonts count="43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i/>
      <sz val="1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7.5"/>
      <color indexed="12"/>
      <name val="Arial Cyr"/>
      <family val="0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sz val="18"/>
      <color indexed="54"/>
      <name val="Calibri Light"/>
      <family val="2"/>
    </font>
    <font>
      <sz val="11"/>
      <color indexed="60"/>
      <name val="Times New Roman"/>
      <family val="2"/>
    </font>
    <font>
      <u val="single"/>
      <sz val="7.5"/>
      <color indexed="36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0"/>
      <name val="Arial Cyr"/>
      <family val="0"/>
    </font>
    <font>
      <sz val="11"/>
      <color indexed="17"/>
      <name val="Times New Roman"/>
      <family val="2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3" fillId="0" borderId="0">
      <alignment/>
      <protection locked="0"/>
    </xf>
    <xf numFmtId="189" fontId="3" fillId="0" borderId="0">
      <alignment/>
      <protection locked="0"/>
    </xf>
    <xf numFmtId="4" fontId="3" fillId="0" borderId="0">
      <alignment/>
      <protection locked="0"/>
    </xf>
    <xf numFmtId="189" fontId="3" fillId="0" borderId="0">
      <alignment/>
      <protection locked="0"/>
    </xf>
    <xf numFmtId="188" fontId="3" fillId="0" borderId="0">
      <alignment/>
      <protection locked="0"/>
    </xf>
    <xf numFmtId="0" fontId="3" fillId="0" borderId="0">
      <alignment/>
      <protection locked="0"/>
    </xf>
    <xf numFmtId="191" fontId="3" fillId="0" borderId="1">
      <alignment/>
      <protection locked="0"/>
    </xf>
    <xf numFmtId="191" fontId="4" fillId="0" borderId="0">
      <alignment/>
      <protection locked="0"/>
    </xf>
    <xf numFmtId="191" fontId="4" fillId="0" borderId="0">
      <alignment/>
      <protection locked="0"/>
    </xf>
    <xf numFmtId="0" fontId="3" fillId="0" borderId="1">
      <alignment/>
      <protection locked="0"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3" fillId="0" borderId="0">
      <alignment/>
      <protection locked="0"/>
    </xf>
    <xf numFmtId="0" fontId="3" fillId="0" borderId="0">
      <alignment/>
      <protection locked="0"/>
    </xf>
    <xf numFmtId="0" fontId="7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7" fillId="0" borderId="0">
      <alignment/>
      <protection locked="0"/>
    </xf>
    <xf numFmtId="0" fontId="8" fillId="0" borderId="0">
      <alignment/>
      <protection/>
    </xf>
    <xf numFmtId="0" fontId="9" fillId="0" borderId="0">
      <alignment/>
      <protection/>
    </xf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10" fillId="3" borderId="2" applyNumberFormat="0" applyAlignment="0" applyProtection="0"/>
    <xf numFmtId="0" fontId="11" fillId="9" borderId="3" applyNumberFormat="0" applyAlignment="0" applyProtection="0"/>
    <xf numFmtId="0" fontId="12" fillId="9" borderId="2" applyNumberFormat="0" applyAlignment="0" applyProtection="0"/>
    <xf numFmtId="0" fontId="13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14" borderId="8" applyNumberFormat="0" applyAlignment="0" applyProtection="0"/>
    <xf numFmtId="0" fontId="19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5" borderId="9" applyNumberFormat="0" applyFont="0" applyAlignment="0" applyProtection="0"/>
    <xf numFmtId="9" fontId="1" fillId="0" borderId="0" applyFont="0" applyFill="0" applyBorder="0" applyAlignment="0" applyProtection="0"/>
    <xf numFmtId="0" fontId="24" fillId="0" borderId="10" applyNumberFormat="0" applyFill="0" applyAlignment="0" applyProtection="0"/>
    <xf numFmtId="0" fontId="25" fillId="0" borderId="0" applyNumberFormat="0" applyFill="0" applyBorder="0" applyAlignment="0" applyProtection="0"/>
    <xf numFmtId="177" fontId="26" fillId="0" borderId="0" applyFont="0" applyFill="0" applyBorder="0" applyAlignment="0" applyProtection="0"/>
    <xf numFmtId="187" fontId="8" fillId="0" borderId="0" applyFont="0" applyFill="0" applyBorder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27" fillId="7" borderId="0" applyNumberFormat="0" applyBorder="0" applyAlignment="0" applyProtection="0"/>
    <xf numFmtId="190" fontId="3" fillId="0" borderId="0">
      <alignment/>
      <protection locked="0"/>
    </xf>
  </cellStyleXfs>
  <cellXfs count="61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29" fillId="0" borderId="0" xfId="0" applyNumberFormat="1" applyFont="1" applyFill="1" applyBorder="1" applyAlignment="1" applyProtection="1">
      <alignment/>
      <protection/>
    </xf>
    <xf numFmtId="0" fontId="30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0" fillId="0" borderId="14" xfId="0" applyNumberFormat="1" applyFill="1" applyBorder="1" applyAlignment="1" applyProtection="1">
      <alignment/>
      <protection/>
    </xf>
    <xf numFmtId="0" fontId="30" fillId="0" borderId="11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 wrapText="1"/>
    </xf>
    <xf numFmtId="0" fontId="29" fillId="0" borderId="16" xfId="0" applyNumberFormat="1" applyFont="1" applyFill="1" applyBorder="1" applyAlignment="1" applyProtection="1">
      <alignment/>
      <protection/>
    </xf>
    <xf numFmtId="0" fontId="30" fillId="0" borderId="15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29" fillId="0" borderId="19" xfId="0" applyNumberFormat="1" applyFont="1" applyFill="1" applyBorder="1" applyAlignment="1" applyProtection="1">
      <alignment/>
      <protection/>
    </xf>
    <xf numFmtId="0" fontId="29" fillId="0" borderId="20" xfId="0" applyNumberFormat="1" applyFont="1" applyFill="1" applyBorder="1" applyAlignment="1" applyProtection="1">
      <alignment/>
      <protection/>
    </xf>
    <xf numFmtId="0" fontId="30" fillId="0" borderId="19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1" fillId="0" borderId="11" xfId="0" applyNumberFormat="1" applyFont="1" applyFill="1" applyBorder="1" applyAlignment="1" applyProtection="1">
      <alignment horizontal="center"/>
      <protection/>
    </xf>
    <xf numFmtId="0" fontId="31" fillId="0" borderId="12" xfId="0" applyNumberFormat="1" applyFont="1" applyFill="1" applyBorder="1" applyAlignment="1" applyProtection="1">
      <alignment horizontal="center"/>
      <protection/>
    </xf>
    <xf numFmtId="0" fontId="31" fillId="0" borderId="13" xfId="0" applyNumberFormat="1" applyFont="1" applyFill="1" applyBorder="1" applyAlignment="1" applyProtection="1">
      <alignment horizontal="center"/>
      <protection/>
    </xf>
    <xf numFmtId="0" fontId="0" fillId="0" borderId="22" xfId="0" applyNumberFormat="1" applyFill="1" applyBorder="1" applyAlignment="1" applyProtection="1">
      <alignment/>
      <protection/>
    </xf>
    <xf numFmtId="0" fontId="30" fillId="0" borderId="22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29" fillId="0" borderId="22" xfId="0" applyNumberFormat="1" applyFont="1" applyFill="1" applyBorder="1" applyAlignment="1" applyProtection="1">
      <alignment/>
      <protection/>
    </xf>
    <xf numFmtId="0" fontId="29" fillId="0" borderId="19" xfId="0" applyNumberFormat="1" applyFont="1" applyFill="1" applyBorder="1" applyAlignment="1" applyProtection="1">
      <alignment/>
      <protection/>
    </xf>
    <xf numFmtId="0" fontId="32" fillId="0" borderId="23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2" fillId="0" borderId="0" xfId="0" applyFont="1" applyAlignment="1">
      <alignment/>
    </xf>
    <xf numFmtId="3" fontId="33" fillId="0" borderId="0" xfId="0" applyNumberFormat="1" applyFont="1" applyAlignment="1">
      <alignment horizontal="right" vertical="center"/>
    </xf>
    <xf numFmtId="186" fontId="33" fillId="0" borderId="0" xfId="0" applyNumberFormat="1" applyFont="1" applyAlignment="1">
      <alignment horizontal="right" vertical="center"/>
    </xf>
    <xf numFmtId="3" fontId="31" fillId="0" borderId="0" xfId="0" applyNumberFormat="1" applyFont="1" applyFill="1" applyBorder="1" applyAlignment="1" applyProtection="1">
      <alignment horizontal="right" vertical="top"/>
      <protection/>
    </xf>
    <xf numFmtId="184" fontId="30" fillId="0" borderId="0" xfId="0" applyNumberFormat="1" applyFont="1" applyAlignment="1">
      <alignment horizontal="right" vertical="top"/>
    </xf>
    <xf numFmtId="3" fontId="30" fillId="0" borderId="0" xfId="0" applyNumberFormat="1" applyFont="1" applyAlignment="1">
      <alignment horizontal="right" vertical="top"/>
    </xf>
    <xf numFmtId="3" fontId="34" fillId="0" borderId="0" xfId="0" applyNumberFormat="1" applyFont="1" applyAlignment="1">
      <alignment horizontal="right" vertical="center"/>
    </xf>
    <xf numFmtId="185" fontId="31" fillId="0" borderId="0" xfId="0" applyNumberFormat="1" applyFont="1" applyFill="1" applyBorder="1" applyAlignment="1" applyProtection="1">
      <alignment horizontal="right" vertical="top"/>
      <protection/>
    </xf>
    <xf numFmtId="0" fontId="35" fillId="0" borderId="0" xfId="0" applyFont="1" applyAlignment="1">
      <alignment/>
    </xf>
    <xf numFmtId="3" fontId="36" fillId="0" borderId="0" xfId="0" applyNumberFormat="1" applyFont="1" applyAlignment="1">
      <alignment horizontal="right"/>
    </xf>
    <xf numFmtId="185" fontId="37" fillId="0" borderId="0" xfId="0" applyNumberFormat="1" applyFont="1" applyFill="1" applyBorder="1" applyAlignment="1" applyProtection="1">
      <alignment horizontal="right"/>
      <protection/>
    </xf>
    <xf numFmtId="184" fontId="38" fillId="0" borderId="0" xfId="0" applyNumberFormat="1" applyFont="1" applyAlignment="1">
      <alignment horizontal="right"/>
    </xf>
    <xf numFmtId="3" fontId="33" fillId="0" borderId="0" xfId="0" applyNumberFormat="1" applyFont="1" applyAlignment="1">
      <alignment horizontal="right"/>
    </xf>
    <xf numFmtId="3" fontId="34" fillId="0" borderId="0" xfId="0" applyNumberFormat="1" applyFont="1" applyAlignment="1">
      <alignment horizontal="right"/>
    </xf>
    <xf numFmtId="185" fontId="31" fillId="0" borderId="0" xfId="0" applyNumberFormat="1" applyFont="1" applyFill="1" applyBorder="1" applyAlignment="1" applyProtection="1">
      <alignment horizontal="right"/>
      <protection/>
    </xf>
    <xf numFmtId="3" fontId="31" fillId="0" borderId="0" xfId="0" applyNumberFormat="1" applyFont="1" applyFill="1" applyBorder="1" applyAlignment="1" applyProtection="1">
      <alignment horizontal="right"/>
      <protection/>
    </xf>
    <xf numFmtId="184" fontId="30" fillId="0" borderId="0" xfId="0" applyNumberFormat="1" applyFont="1" applyAlignment="1">
      <alignment horizontal="right"/>
    </xf>
    <xf numFmtId="3" fontId="30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35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40" fillId="0" borderId="0" xfId="0" applyNumberFormat="1" applyFont="1" applyFill="1" applyBorder="1" applyAlignment="1" applyProtection="1">
      <alignment/>
      <protection/>
    </xf>
    <xf numFmtId="3" fontId="41" fillId="0" borderId="0" xfId="0" applyNumberFormat="1" applyFont="1" applyFill="1" applyBorder="1" applyAlignment="1" applyProtection="1">
      <alignment/>
      <protection/>
    </xf>
    <xf numFmtId="186" fontId="41" fillId="0" borderId="0" xfId="0" applyNumberFormat="1" applyFont="1" applyFill="1" applyBorder="1" applyAlignment="1" applyProtection="1">
      <alignment/>
      <protection/>
    </xf>
    <xf numFmtId="3" fontId="34" fillId="0" borderId="0" xfId="0" applyNumberFormat="1" applyFont="1" applyFill="1" applyBorder="1" applyAlignment="1" applyProtection="1">
      <alignment horizontal="right" vertical="center"/>
      <protection/>
    </xf>
    <xf numFmtId="186" fontId="34" fillId="0" borderId="0" xfId="0" applyNumberFormat="1" applyFont="1" applyFill="1" applyBorder="1" applyAlignment="1" applyProtection="1">
      <alignment horizontal="right" vertical="center"/>
      <protection/>
    </xf>
    <xf numFmtId="3" fontId="30" fillId="0" borderId="0" xfId="0" applyNumberFormat="1" applyFont="1" applyAlignment="1">
      <alignment horizontal="center" vertical="center"/>
    </xf>
    <xf numFmtId="3" fontId="42" fillId="0" borderId="0" xfId="0" applyNumberFormat="1" applyFont="1" applyFill="1" applyBorder="1" applyAlignment="1" applyProtection="1">
      <alignment/>
      <protection/>
    </xf>
    <xf numFmtId="0" fontId="42" fillId="0" borderId="0" xfId="0" applyNumberFormat="1" applyFont="1" applyFill="1" applyBorder="1" applyAlignment="1" applyProtection="1">
      <alignment/>
      <protection/>
    </xf>
  </cellXfs>
  <cellStyles count="71">
    <cellStyle name="Normal" xfId="0"/>
    <cellStyle name="”€ќђќ‘ћ‚›‰" xfId="15"/>
    <cellStyle name="”€љ‘€ђћ‚ђќќ›‰" xfId="16"/>
    <cellStyle name="”ќђќ‘ћ‚›‰" xfId="17"/>
    <cellStyle name="”љ‘ђћ‚ђќќ›‰" xfId="18"/>
    <cellStyle name="„…ќ…†ќ›‰" xfId="19"/>
    <cellStyle name="„ђ’ђ" xfId="20"/>
    <cellStyle name="€’ћѓћ‚›‰" xfId="21"/>
    <cellStyle name="‡ђѓћ‹ћ‚ћљ1" xfId="22"/>
    <cellStyle name="‡ђѓћ‹ћ‚ћљ2" xfId="23"/>
    <cellStyle name="’ћѓћ‚›‰" xfId="24"/>
    <cellStyle name="20% — акцент1" xfId="25"/>
    <cellStyle name="20% — акцент2" xfId="26"/>
    <cellStyle name="20% — акцент3" xfId="27"/>
    <cellStyle name="20% — акцент4" xfId="28"/>
    <cellStyle name="20% — акцент5" xfId="29"/>
    <cellStyle name="20% — акцент6" xfId="30"/>
    <cellStyle name="40% — акцент1" xfId="31"/>
    <cellStyle name="40% — акцент2" xfId="32"/>
    <cellStyle name="40% — акцент3" xfId="33"/>
    <cellStyle name="40% — акцент4" xfId="34"/>
    <cellStyle name="40% — акцент5" xfId="35"/>
    <cellStyle name="40% — акцент6" xfId="36"/>
    <cellStyle name="60% — акцент1" xfId="37"/>
    <cellStyle name="60% — акцент2" xfId="38"/>
    <cellStyle name="60% — акцент3" xfId="39"/>
    <cellStyle name="60% — акцент4" xfId="40"/>
    <cellStyle name="60% — акцент5" xfId="41"/>
    <cellStyle name="60% — акцент6" xfId="42"/>
    <cellStyle name="F2" xfId="43"/>
    <cellStyle name="F3" xfId="44"/>
    <cellStyle name="F4" xfId="45"/>
    <cellStyle name="F5" xfId="46"/>
    <cellStyle name="F6" xfId="47"/>
    <cellStyle name="F7" xfId="48"/>
    <cellStyle name="F8" xfId="49"/>
    <cellStyle name="Iau?iue_atacln 1998 di eern." xfId="50"/>
    <cellStyle name="Normal_Доходи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Тысячи [0]_Розподіл (2)" xfId="79"/>
    <cellStyle name="Тысячи_бюджет 1998 по клас." xfId="80"/>
    <cellStyle name="Comma" xfId="81"/>
    <cellStyle name="Comma [0]" xfId="82"/>
    <cellStyle name="Хороший" xfId="83"/>
    <cellStyle name="Џђћ–…ќ’ќ›‰" xfId="8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6;&#1054;&#1042;&#1058;&#1045;&#1053;&#1068;%202019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6;&#1054;&#1042;&#1058;&#1045;&#1053;&#1068;%202019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6;&#1054;&#1042;&#1058;&#1045;&#1053;&#1068;%202019\&#1085;&#1072;&#1076;&#1093;_2810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28.10.2019</v>
          </cell>
        </row>
        <row r="6">
          <cell r="G6" t="str">
            <v>Фактично надійшло на 28.10.2019</v>
          </cell>
        </row>
        <row r="8">
          <cell r="D8" t="str">
            <v>жовтень</v>
          </cell>
          <cell r="H8" t="str">
            <v>за жовтень</v>
          </cell>
          <cell r="I8" t="str">
            <v>за жовтень</v>
          </cell>
          <cell r="K8" t="str">
            <v>за 10 місяців</v>
          </cell>
        </row>
        <row r="9">
          <cell r="B9" t="str">
            <v> рік </v>
          </cell>
          <cell r="C9" t="str">
            <v>10 міс.   </v>
          </cell>
        </row>
        <row r="10">
          <cell r="B10">
            <v>2359833700</v>
          </cell>
          <cell r="C10">
            <v>1882367720</v>
          </cell>
          <cell r="D10">
            <v>142698800</v>
          </cell>
          <cell r="G10">
            <v>1705518771.18</v>
          </cell>
          <cell r="H10">
            <v>118615107.24000001</v>
          </cell>
          <cell r="I10">
            <v>83.12270827785518</v>
          </cell>
          <cell r="J10">
            <v>-24083692.75999999</v>
          </cell>
          <cell r="K10">
            <v>90.60497335664044</v>
          </cell>
          <cell r="L10">
            <v>-176848948.81999993</v>
          </cell>
        </row>
        <row r="11">
          <cell r="B11">
            <v>5624000000</v>
          </cell>
          <cell r="C11">
            <v>4631525000</v>
          </cell>
          <cell r="D11">
            <v>651525000</v>
          </cell>
          <cell r="G11">
            <v>4598846724.02</v>
          </cell>
          <cell r="H11">
            <v>381910271.42000055</v>
          </cell>
          <cell r="I11">
            <v>58.61789976132927</v>
          </cell>
          <cell r="J11">
            <v>-269614728.57999945</v>
          </cell>
          <cell r="K11">
            <v>99.29443809587556</v>
          </cell>
          <cell r="L11">
            <v>-32678275.979999542</v>
          </cell>
        </row>
        <row r="12">
          <cell r="B12">
            <v>480270910</v>
          </cell>
          <cell r="C12">
            <v>404239622</v>
          </cell>
          <cell r="D12">
            <v>44179286</v>
          </cell>
          <cell r="G12">
            <v>396153838.38</v>
          </cell>
          <cell r="H12">
            <v>33711584.32999998</v>
          </cell>
          <cell r="I12">
            <v>76.30631316676323</v>
          </cell>
          <cell r="J12">
            <v>-10467701.670000017</v>
          </cell>
          <cell r="K12">
            <v>97.99975480384751</v>
          </cell>
          <cell r="L12">
            <v>-8085783.620000005</v>
          </cell>
        </row>
        <row r="13">
          <cell r="B13">
            <v>642996340</v>
          </cell>
          <cell r="C13">
            <v>539628451</v>
          </cell>
          <cell r="D13">
            <v>54224643</v>
          </cell>
          <cell r="G13">
            <v>557857998.4</v>
          </cell>
          <cell r="H13">
            <v>42040902.639999986</v>
          </cell>
          <cell r="I13">
            <v>77.53099018097728</v>
          </cell>
          <cell r="J13">
            <v>-12183740.360000014</v>
          </cell>
          <cell r="K13">
            <v>103.37816647106325</v>
          </cell>
          <cell r="L13">
            <v>18229547.399999976</v>
          </cell>
        </row>
        <row r="14">
          <cell r="B14">
            <v>615787000</v>
          </cell>
          <cell r="C14">
            <v>522801000</v>
          </cell>
          <cell r="D14">
            <v>51532500</v>
          </cell>
          <cell r="G14">
            <v>518132939.86</v>
          </cell>
          <cell r="H14">
            <v>43732206.58000004</v>
          </cell>
          <cell r="I14">
            <v>84.86335143841274</v>
          </cell>
          <cell r="J14">
            <v>-7800293.419999957</v>
          </cell>
          <cell r="K14">
            <v>99.10710573621704</v>
          </cell>
          <cell r="L14">
            <v>-4668060.139999986</v>
          </cell>
        </row>
        <row r="15">
          <cell r="B15">
            <v>94482700</v>
          </cell>
          <cell r="C15">
            <v>76619225</v>
          </cell>
          <cell r="D15">
            <v>7277625</v>
          </cell>
          <cell r="G15">
            <v>80549221.87</v>
          </cell>
          <cell r="H15">
            <v>6156105.590000004</v>
          </cell>
          <cell r="I15">
            <v>84.58948613043408</v>
          </cell>
          <cell r="J15">
            <v>-1121519.4099999964</v>
          </cell>
          <cell r="K15">
            <v>105.12925688037174</v>
          </cell>
          <cell r="L15">
            <v>3929996.870000005</v>
          </cell>
        </row>
        <row r="16">
          <cell r="B16">
            <v>38978086</v>
          </cell>
          <cell r="C16">
            <v>31894150</v>
          </cell>
          <cell r="D16">
            <v>6391410</v>
          </cell>
          <cell r="G16">
            <v>32366270.98</v>
          </cell>
          <cell r="H16">
            <v>5481086.120000001</v>
          </cell>
          <cell r="I16">
            <v>85.75707269600919</v>
          </cell>
          <cell r="J16">
            <v>-910323.879999999</v>
          </cell>
          <cell r="K16">
            <v>101.48027453310404</v>
          </cell>
          <cell r="L16">
            <v>472120.98000000045</v>
          </cell>
        </row>
        <row r="17">
          <cell r="B17">
            <v>311272630</v>
          </cell>
          <cell r="C17">
            <v>252304956</v>
          </cell>
          <cell r="D17">
            <v>30927871</v>
          </cell>
          <cell r="G17">
            <v>284570366.39</v>
          </cell>
          <cell r="H17">
            <v>27778631.03999999</v>
          </cell>
          <cell r="I17">
            <v>89.81746929816148</v>
          </cell>
          <cell r="J17">
            <v>-3149239.9600000083</v>
          </cell>
          <cell r="K17">
            <v>112.78825866187108</v>
          </cell>
          <cell r="L17">
            <v>32265410.389999986</v>
          </cell>
        </row>
        <row r="18">
          <cell r="B18">
            <v>120000</v>
          </cell>
          <cell r="C18">
            <v>98500</v>
          </cell>
          <cell r="D18">
            <v>9200</v>
          </cell>
          <cell r="G18">
            <v>86889.07</v>
          </cell>
          <cell r="H18">
            <v>9840.150000000009</v>
          </cell>
          <cell r="I18">
            <v>106.95815217391313</v>
          </cell>
          <cell r="J18">
            <v>640.1500000000087</v>
          </cell>
          <cell r="K18">
            <v>88.2122538071066</v>
          </cell>
          <cell r="L18">
            <v>-11610.929999999993</v>
          </cell>
        </row>
        <row r="19">
          <cell r="B19">
            <v>5855500</v>
          </cell>
          <cell r="C19">
            <v>5419173</v>
          </cell>
          <cell r="D19">
            <v>1403768</v>
          </cell>
          <cell r="G19">
            <v>5548127.13</v>
          </cell>
          <cell r="H19">
            <v>1055404.12</v>
          </cell>
          <cell r="I19">
            <v>75.18365712852837</v>
          </cell>
          <cell r="J19">
            <v>-348363.8799999999</v>
          </cell>
          <cell r="K19">
            <v>102.37959057590523</v>
          </cell>
          <cell r="L19">
            <v>128954.12999999989</v>
          </cell>
        </row>
        <row r="20">
          <cell r="B20">
            <v>134040333</v>
          </cell>
          <cell r="C20">
            <v>111479591</v>
          </cell>
          <cell r="D20">
            <v>14751358</v>
          </cell>
          <cell r="G20">
            <v>111730301.05</v>
          </cell>
          <cell r="H20">
            <v>10692563.700000003</v>
          </cell>
          <cell r="I20">
            <v>72.48528372777614</v>
          </cell>
          <cell r="J20">
            <v>-4058794.299999997</v>
          </cell>
          <cell r="K20">
            <v>100.22489322731727</v>
          </cell>
          <cell r="L20">
            <v>250710.04999999702</v>
          </cell>
        </row>
        <row r="21">
          <cell r="B21">
            <v>34846370</v>
          </cell>
          <cell r="C21">
            <v>29118335</v>
          </cell>
          <cell r="D21">
            <v>3745400</v>
          </cell>
          <cell r="G21">
            <v>32232925.72</v>
          </cell>
          <cell r="H21">
            <v>3097801.2300000004</v>
          </cell>
          <cell r="I21">
            <v>82.70948977412293</v>
          </cell>
          <cell r="J21">
            <v>-647598.7699999996</v>
          </cell>
          <cell r="K21">
            <v>110.69632147579867</v>
          </cell>
          <cell r="L21">
            <v>3114590.719999999</v>
          </cell>
        </row>
        <row r="22">
          <cell r="B22">
            <v>63361612</v>
          </cell>
          <cell r="C22">
            <v>53444295</v>
          </cell>
          <cell r="D22">
            <v>6997862</v>
          </cell>
          <cell r="G22">
            <v>54159692.91</v>
          </cell>
          <cell r="H22">
            <v>4555747.839999996</v>
          </cell>
          <cell r="I22">
            <v>65.10199600963831</v>
          </cell>
          <cell r="J22">
            <v>-2442114.160000004</v>
          </cell>
          <cell r="K22">
            <v>101.3385861110152</v>
          </cell>
          <cell r="L22">
            <v>715397.9099999964</v>
          </cell>
        </row>
        <row r="23">
          <cell r="B23">
            <v>4526967</v>
          </cell>
          <cell r="C23">
            <v>3554993</v>
          </cell>
          <cell r="D23">
            <v>1068133</v>
          </cell>
          <cell r="G23">
            <v>3656330.24</v>
          </cell>
          <cell r="H23">
            <v>455996.43000000017</v>
          </cell>
          <cell r="I23">
            <v>42.69097855791368</v>
          </cell>
          <cell r="J23">
            <v>-612136.5699999998</v>
          </cell>
          <cell r="K23">
            <v>102.85056088718036</v>
          </cell>
          <cell r="L23">
            <v>101337.24000000022</v>
          </cell>
        </row>
        <row r="24">
          <cell r="B24">
            <v>40137674</v>
          </cell>
          <cell r="C24">
            <v>32418730</v>
          </cell>
          <cell r="D24">
            <v>5798947</v>
          </cell>
          <cell r="G24">
            <v>35176178.21</v>
          </cell>
          <cell r="H24">
            <v>4619039.800000001</v>
          </cell>
          <cell r="I24">
            <v>79.65307839509485</v>
          </cell>
          <cell r="J24">
            <v>-1179907.1999999993</v>
          </cell>
          <cell r="K24">
            <v>108.50572557900942</v>
          </cell>
          <cell r="L24">
            <v>2757448.210000001</v>
          </cell>
        </row>
        <row r="25">
          <cell r="B25">
            <v>124152810</v>
          </cell>
          <cell r="C25">
            <v>103609580</v>
          </cell>
          <cell r="D25">
            <v>15086724</v>
          </cell>
          <cell r="G25">
            <v>107016211.75</v>
          </cell>
          <cell r="H25">
            <v>10467260.89</v>
          </cell>
          <cell r="I25">
            <v>69.38060834147957</v>
          </cell>
          <cell r="J25">
            <v>-4619463.109999999</v>
          </cell>
          <cell r="K25">
            <v>103.28795054472761</v>
          </cell>
          <cell r="L25">
            <v>3406631.75</v>
          </cell>
        </row>
        <row r="26">
          <cell r="B26">
            <v>7480505</v>
          </cell>
          <cell r="C26">
            <v>6066482</v>
          </cell>
          <cell r="D26">
            <v>800566</v>
          </cell>
          <cell r="G26">
            <v>6268841.31</v>
          </cell>
          <cell r="H26">
            <v>611580.7399999993</v>
          </cell>
          <cell r="I26">
            <v>76.39354406757211</v>
          </cell>
          <cell r="J26">
            <v>-188985.2600000007</v>
          </cell>
          <cell r="K26">
            <v>103.33569455905416</v>
          </cell>
          <cell r="L26">
            <v>202359.3099999996</v>
          </cell>
        </row>
        <row r="27">
          <cell r="B27">
            <v>67402688</v>
          </cell>
          <cell r="C27">
            <v>56319128</v>
          </cell>
          <cell r="D27">
            <v>9086664</v>
          </cell>
          <cell r="G27">
            <v>55110303.22</v>
          </cell>
          <cell r="H27">
            <v>6450073.289999999</v>
          </cell>
          <cell r="I27">
            <v>70.98395285662592</v>
          </cell>
          <cell r="J27">
            <v>-2636590.710000001</v>
          </cell>
          <cell r="K27">
            <v>97.85361595087197</v>
          </cell>
          <cell r="L27">
            <v>-1208824.7800000012</v>
          </cell>
        </row>
        <row r="28">
          <cell r="B28">
            <v>119900</v>
          </cell>
          <cell r="C28">
            <v>108950</v>
          </cell>
          <cell r="D28">
            <v>4250</v>
          </cell>
          <cell r="G28">
            <v>102950.64</v>
          </cell>
          <cell r="H28">
            <v>8426</v>
          </cell>
          <cell r="I28">
            <v>198.25882352941176</v>
          </cell>
          <cell r="J28">
            <v>4176</v>
          </cell>
          <cell r="K28">
            <v>94.49347407067462</v>
          </cell>
          <cell r="L28">
            <v>-5999.360000000001</v>
          </cell>
        </row>
        <row r="29">
          <cell r="B29">
            <v>213924709</v>
          </cell>
          <cell r="C29">
            <v>180530687</v>
          </cell>
          <cell r="D29">
            <v>19595920</v>
          </cell>
          <cell r="G29">
            <v>182269984.37</v>
          </cell>
          <cell r="H29">
            <v>17928150.569999993</v>
          </cell>
          <cell r="I29">
            <v>91.48920066013739</v>
          </cell>
          <cell r="J29">
            <v>-1667769.4300000072</v>
          </cell>
          <cell r="K29">
            <v>100.96343585619879</v>
          </cell>
          <cell r="L29">
            <v>1739297.3700000048</v>
          </cell>
        </row>
        <row r="30">
          <cell r="B30">
            <v>25415263</v>
          </cell>
          <cell r="C30">
            <v>22464640</v>
          </cell>
          <cell r="D30">
            <v>1499863</v>
          </cell>
          <cell r="G30">
            <v>25404666.41</v>
          </cell>
          <cell r="H30">
            <v>3027906.960000001</v>
          </cell>
          <cell r="I30">
            <v>201.87890227307435</v>
          </cell>
          <cell r="J30">
            <v>1528043.960000001</v>
          </cell>
          <cell r="K30">
            <v>113.08735154447167</v>
          </cell>
          <cell r="L30">
            <v>2940026.41</v>
          </cell>
        </row>
        <row r="31">
          <cell r="B31">
            <v>41744545</v>
          </cell>
          <cell r="C31">
            <v>37012671</v>
          </cell>
          <cell r="D31">
            <v>9696839</v>
          </cell>
          <cell r="G31">
            <v>34559626.55</v>
          </cell>
          <cell r="H31">
            <v>3807016.009999998</v>
          </cell>
          <cell r="I31">
            <v>39.26038175945788</v>
          </cell>
          <cell r="J31">
            <v>-5889822.990000002</v>
          </cell>
          <cell r="K31">
            <v>93.37241981266361</v>
          </cell>
          <cell r="L31">
            <v>-2453044.450000003</v>
          </cell>
        </row>
        <row r="32">
          <cell r="B32">
            <v>41249828</v>
          </cell>
          <cell r="C32">
            <v>35355896</v>
          </cell>
          <cell r="D32">
            <v>3861924</v>
          </cell>
          <cell r="G32">
            <v>39305726.88</v>
          </cell>
          <cell r="H32">
            <v>4308208.060000002</v>
          </cell>
          <cell r="I32">
            <v>111.55600317354775</v>
          </cell>
          <cell r="J32">
            <v>446284.0600000024</v>
          </cell>
          <cell r="K32">
            <v>111.17163281620697</v>
          </cell>
          <cell r="L32">
            <v>3949830.8800000027</v>
          </cell>
        </row>
        <row r="33">
          <cell r="B33">
            <v>78199439</v>
          </cell>
          <cell r="C33">
            <v>66252815</v>
          </cell>
          <cell r="D33">
            <v>9625783</v>
          </cell>
          <cell r="G33">
            <v>68790401.61</v>
          </cell>
          <cell r="H33">
            <v>6296216.909999996</v>
          </cell>
          <cell r="I33">
            <v>65.40991948395259</v>
          </cell>
          <cell r="J33">
            <v>-3329566.0900000036</v>
          </cell>
          <cell r="K33">
            <v>103.830156665796</v>
          </cell>
          <cell r="L33">
            <v>2537586.6099999994</v>
          </cell>
        </row>
        <row r="34">
          <cell r="B34">
            <v>340000</v>
          </cell>
          <cell r="C34">
            <v>307200</v>
          </cell>
          <cell r="D34">
            <v>30100</v>
          </cell>
          <cell r="G34">
            <v>270417.03</v>
          </cell>
          <cell r="H34">
            <v>57639.03000000003</v>
          </cell>
          <cell r="I34">
            <v>191.49179401993365</v>
          </cell>
          <cell r="J34">
            <v>27539.030000000028</v>
          </cell>
          <cell r="K34">
            <v>88.02637695312501</v>
          </cell>
          <cell r="L34">
            <v>-36782.96999999997</v>
          </cell>
        </row>
        <row r="35">
          <cell r="B35">
            <v>8467600</v>
          </cell>
          <cell r="C35">
            <v>7097961</v>
          </cell>
          <cell r="D35">
            <v>1068525</v>
          </cell>
          <cell r="G35">
            <v>6724260.94</v>
          </cell>
          <cell r="H35">
            <v>781116.3900000006</v>
          </cell>
          <cell r="I35">
            <v>73.10230364287223</v>
          </cell>
          <cell r="J35">
            <v>-287408.6099999994</v>
          </cell>
          <cell r="K35">
            <v>94.73510688492091</v>
          </cell>
          <cell r="L35">
            <v>-373700.0599999996</v>
          </cell>
        </row>
        <row r="36">
          <cell r="B36">
            <v>17534076</v>
          </cell>
          <cell r="C36">
            <v>14387785</v>
          </cell>
          <cell r="D36">
            <v>1506754</v>
          </cell>
          <cell r="G36">
            <v>17634409.68</v>
          </cell>
          <cell r="H36">
            <v>3925566.7699999996</v>
          </cell>
          <cell r="I36">
            <v>260.531365438552</v>
          </cell>
          <cell r="J36">
            <v>2418812.7699999996</v>
          </cell>
          <cell r="K36">
            <v>122.56514592065422</v>
          </cell>
          <cell r="L36">
            <v>3246624.6799999997</v>
          </cell>
        </row>
        <row r="37">
          <cell r="B37">
            <v>49602581</v>
          </cell>
          <cell r="C37">
            <v>43203377</v>
          </cell>
          <cell r="D37">
            <v>6932356</v>
          </cell>
          <cell r="G37">
            <v>40830157.55</v>
          </cell>
          <cell r="H37">
            <v>4030402.799999997</v>
          </cell>
          <cell r="I37">
            <v>58.13900497897103</v>
          </cell>
          <cell r="J37">
            <v>-2901953.200000003</v>
          </cell>
          <cell r="K37">
            <v>94.5068658637495</v>
          </cell>
          <cell r="L37">
            <v>-2373219.450000003</v>
          </cell>
        </row>
        <row r="38">
          <cell r="B38">
            <v>22852064</v>
          </cell>
          <cell r="C38">
            <v>20221730</v>
          </cell>
          <cell r="D38">
            <v>3109221</v>
          </cell>
          <cell r="G38">
            <v>22931786.5</v>
          </cell>
          <cell r="H38">
            <v>3766591.579999998</v>
          </cell>
          <cell r="I38">
            <v>121.14261353567335</v>
          </cell>
          <cell r="J38">
            <v>657370.5799999982</v>
          </cell>
          <cell r="K38">
            <v>113.40170450302718</v>
          </cell>
          <cell r="L38">
            <v>2710056.5</v>
          </cell>
        </row>
        <row r="39">
          <cell r="B39">
            <v>22000000</v>
          </cell>
          <cell r="C39">
            <v>17198861</v>
          </cell>
          <cell r="D39">
            <v>4182357</v>
          </cell>
          <cell r="G39">
            <v>15006435.44</v>
          </cell>
          <cell r="H39">
            <v>1647647.8099999987</v>
          </cell>
          <cell r="I39">
            <v>39.39519773180527</v>
          </cell>
          <cell r="J39">
            <v>-2534709.1900000013</v>
          </cell>
          <cell r="K39">
            <v>87.2524956158434</v>
          </cell>
          <cell r="L39">
            <v>-2192425.5600000005</v>
          </cell>
        </row>
        <row r="40">
          <cell r="B40">
            <v>19385265</v>
          </cell>
          <cell r="C40">
            <v>16849165</v>
          </cell>
          <cell r="D40">
            <v>4333435</v>
          </cell>
          <cell r="G40">
            <v>16152389.15</v>
          </cell>
          <cell r="H40">
            <v>3293420.530000001</v>
          </cell>
          <cell r="I40">
            <v>76.00022914847001</v>
          </cell>
          <cell r="J40">
            <v>-1040014.4699999988</v>
          </cell>
          <cell r="K40">
            <v>95.86462682275354</v>
          </cell>
          <cell r="L40">
            <v>-696775.8499999996</v>
          </cell>
        </row>
        <row r="41">
          <cell r="B41">
            <v>20676672</v>
          </cell>
          <cell r="C41">
            <v>18351517</v>
          </cell>
          <cell r="D41">
            <v>2748730</v>
          </cell>
          <cell r="G41">
            <v>18569200.36</v>
          </cell>
          <cell r="H41">
            <v>2811027.6399999987</v>
          </cell>
          <cell r="I41">
            <v>102.26641539911154</v>
          </cell>
          <cell r="J41">
            <v>62297.63999999873</v>
          </cell>
          <cell r="K41">
            <v>101.18618727814163</v>
          </cell>
          <cell r="L41">
            <v>217683.3599999994</v>
          </cell>
        </row>
        <row r="42">
          <cell r="B42">
            <v>33735724</v>
          </cell>
          <cell r="C42">
            <v>27668635</v>
          </cell>
          <cell r="D42">
            <v>3048550</v>
          </cell>
          <cell r="G42">
            <v>27470641.42</v>
          </cell>
          <cell r="H42">
            <v>2545196.280000001</v>
          </cell>
          <cell r="I42">
            <v>83.48874973347989</v>
          </cell>
          <cell r="J42">
            <v>-503353.7199999988</v>
          </cell>
          <cell r="K42">
            <v>99.28441146446148</v>
          </cell>
          <cell r="L42">
            <v>-197993.5799999982</v>
          </cell>
        </row>
        <row r="43">
          <cell r="B43">
            <v>60297349</v>
          </cell>
          <cell r="C43">
            <v>50387875</v>
          </cell>
          <cell r="D43">
            <v>7571334</v>
          </cell>
          <cell r="G43">
            <v>51575018.7</v>
          </cell>
          <cell r="H43">
            <v>4030949.25</v>
          </cell>
          <cell r="I43">
            <v>53.239617351446924</v>
          </cell>
          <cell r="J43">
            <v>-3540384.75</v>
          </cell>
          <cell r="K43">
            <v>102.35601064740278</v>
          </cell>
          <cell r="L43">
            <v>1187143.700000003</v>
          </cell>
        </row>
        <row r="44">
          <cell r="B44">
            <v>27882674</v>
          </cell>
          <cell r="C44">
            <v>24658674</v>
          </cell>
          <cell r="D44">
            <v>3696400</v>
          </cell>
          <cell r="G44">
            <v>25481256.08</v>
          </cell>
          <cell r="H44">
            <v>3941072.9499999993</v>
          </cell>
          <cell r="I44">
            <v>106.61922275727733</v>
          </cell>
          <cell r="J44">
            <v>244672.94999999925</v>
          </cell>
          <cell r="K44">
            <v>103.33587312926882</v>
          </cell>
          <cell r="L44">
            <v>822582.0799999982</v>
          </cell>
        </row>
        <row r="45">
          <cell r="B45">
            <v>29900000</v>
          </cell>
          <cell r="C45">
            <v>22960020</v>
          </cell>
          <cell r="D45">
            <v>2472972</v>
          </cell>
          <cell r="G45">
            <v>25185250.68</v>
          </cell>
          <cell r="H45">
            <v>3092116.1799999997</v>
          </cell>
          <cell r="I45">
            <v>125.03644117280743</v>
          </cell>
          <cell r="J45">
            <v>619144.1799999997</v>
          </cell>
          <cell r="K45">
            <v>109.69176281205331</v>
          </cell>
          <cell r="L45">
            <v>2225230.6799999997</v>
          </cell>
        </row>
        <row r="46">
          <cell r="B46">
            <v>10873522</v>
          </cell>
          <cell r="C46">
            <v>9358909</v>
          </cell>
          <cell r="D46">
            <v>801505</v>
          </cell>
          <cell r="G46">
            <v>9280163.13</v>
          </cell>
          <cell r="H46">
            <v>954913.3200000012</v>
          </cell>
          <cell r="I46">
            <v>119.1400328132702</v>
          </cell>
          <cell r="J46">
            <v>153408.32000000123</v>
          </cell>
          <cell r="K46">
            <v>99.15859989663326</v>
          </cell>
          <cell r="L46">
            <v>-78745.86999999918</v>
          </cell>
        </row>
        <row r="47">
          <cell r="B47">
            <v>10106915</v>
          </cell>
          <cell r="C47">
            <v>8439386</v>
          </cell>
          <cell r="D47">
            <v>1043758</v>
          </cell>
          <cell r="G47">
            <v>8336864.8</v>
          </cell>
          <cell r="H47">
            <v>1212549.29</v>
          </cell>
          <cell r="I47">
            <v>116.17149664960652</v>
          </cell>
          <cell r="J47">
            <v>168791.29000000004</v>
          </cell>
          <cell r="K47">
            <v>98.78520546399939</v>
          </cell>
          <cell r="L47">
            <v>-102521.20000000019</v>
          </cell>
        </row>
        <row r="48">
          <cell r="B48">
            <v>14945723</v>
          </cell>
          <cell r="C48">
            <v>12904066</v>
          </cell>
          <cell r="D48">
            <v>2911721</v>
          </cell>
          <cell r="G48">
            <v>10654872.82</v>
          </cell>
          <cell r="H48">
            <v>592489.5800000001</v>
          </cell>
          <cell r="I48">
            <v>20.348432421925043</v>
          </cell>
          <cell r="J48">
            <v>-2319231.42</v>
          </cell>
          <cell r="K48">
            <v>82.56988781675481</v>
          </cell>
          <cell r="L48">
            <v>-2249193.1799999997</v>
          </cell>
        </row>
        <row r="49">
          <cell r="B49">
            <v>29596100</v>
          </cell>
          <cell r="C49">
            <v>23878503</v>
          </cell>
          <cell r="D49">
            <v>4644125</v>
          </cell>
          <cell r="G49">
            <v>23107049.97</v>
          </cell>
          <cell r="H49">
            <v>4481036.640000001</v>
          </cell>
          <cell r="I49">
            <v>96.48828659865961</v>
          </cell>
          <cell r="J49">
            <v>-163088.3599999994</v>
          </cell>
          <cell r="K49">
            <v>96.76925714312995</v>
          </cell>
          <cell r="L49">
            <v>-771453.0300000012</v>
          </cell>
        </row>
        <row r="50">
          <cell r="B50">
            <v>11613200</v>
          </cell>
          <cell r="C50">
            <v>9787000</v>
          </cell>
          <cell r="D50">
            <v>2503183</v>
          </cell>
          <cell r="G50">
            <v>9385430.98</v>
          </cell>
          <cell r="H50">
            <v>1126893.9700000007</v>
          </cell>
          <cell r="I50">
            <v>45.01844132051075</v>
          </cell>
          <cell r="J50">
            <v>-1376289.0299999993</v>
          </cell>
          <cell r="K50">
            <v>95.89691406968429</v>
          </cell>
          <cell r="L50">
            <v>-401569.01999999955</v>
          </cell>
        </row>
        <row r="51">
          <cell r="B51">
            <v>9458077</v>
          </cell>
          <cell r="C51">
            <v>7740327</v>
          </cell>
          <cell r="D51">
            <v>1637123</v>
          </cell>
          <cell r="G51">
            <v>8282968.7</v>
          </cell>
          <cell r="H51">
            <v>1273606.0300000003</v>
          </cell>
          <cell r="I51">
            <v>77.79537823364527</v>
          </cell>
          <cell r="J51">
            <v>-363516.96999999974</v>
          </cell>
          <cell r="K51">
            <v>107.01057849364761</v>
          </cell>
          <cell r="L51">
            <v>542641.7000000002</v>
          </cell>
        </row>
        <row r="52">
          <cell r="B52">
            <v>62949222</v>
          </cell>
          <cell r="C52">
            <v>54638065</v>
          </cell>
          <cell r="D52">
            <v>9160552</v>
          </cell>
          <cell r="G52">
            <v>56560761.02</v>
          </cell>
          <cell r="H52">
            <v>4604061.75</v>
          </cell>
          <cell r="I52">
            <v>50.259654112546926</v>
          </cell>
          <cell r="J52">
            <v>-4556490.25</v>
          </cell>
          <cell r="K52">
            <v>103.51896799419966</v>
          </cell>
          <cell r="L52">
            <v>1922696.0200000033</v>
          </cell>
        </row>
        <row r="53">
          <cell r="B53">
            <v>82939186</v>
          </cell>
          <cell r="C53">
            <v>68787973</v>
          </cell>
          <cell r="D53">
            <v>9464562</v>
          </cell>
          <cell r="G53">
            <v>66340717.42</v>
          </cell>
          <cell r="H53">
            <v>5019199.160000004</v>
          </cell>
          <cell r="I53">
            <v>53.03149960875109</v>
          </cell>
          <cell r="J53">
            <v>-4445362.839999996</v>
          </cell>
          <cell r="K53">
            <v>96.44232054926229</v>
          </cell>
          <cell r="L53">
            <v>-2447255.579999998</v>
          </cell>
        </row>
        <row r="54">
          <cell r="B54">
            <v>39358200</v>
          </cell>
          <cell r="C54">
            <v>33053500</v>
          </cell>
          <cell r="D54">
            <v>4481170</v>
          </cell>
          <cell r="G54">
            <v>28238118.6</v>
          </cell>
          <cell r="H54">
            <v>2562042.420000002</v>
          </cell>
          <cell r="I54">
            <v>57.17351539888025</v>
          </cell>
          <cell r="J54">
            <v>-1919127.5799999982</v>
          </cell>
          <cell r="K54">
            <v>85.43155369325488</v>
          </cell>
          <cell r="L54">
            <v>-4815381.3999999985</v>
          </cell>
        </row>
        <row r="55">
          <cell r="B55">
            <v>65896600</v>
          </cell>
          <cell r="C55">
            <v>57288250</v>
          </cell>
          <cell r="D55">
            <v>14756800</v>
          </cell>
          <cell r="G55">
            <v>60002062.47</v>
          </cell>
          <cell r="H55">
            <v>9053161.18</v>
          </cell>
          <cell r="I55">
            <v>61.3490809660631</v>
          </cell>
          <cell r="J55">
            <v>-5703638.82</v>
          </cell>
          <cell r="K55">
            <v>104.73711881581302</v>
          </cell>
          <cell r="L55">
            <v>2713812.469999999</v>
          </cell>
        </row>
        <row r="56">
          <cell r="B56">
            <v>83650000</v>
          </cell>
          <cell r="C56">
            <v>70122200</v>
          </cell>
          <cell r="D56">
            <v>8151050</v>
          </cell>
          <cell r="G56">
            <v>64950119.66</v>
          </cell>
          <cell r="H56">
            <v>6638063</v>
          </cell>
          <cell r="I56">
            <v>81.43813373737126</v>
          </cell>
          <cell r="J56">
            <v>-1512987</v>
          </cell>
          <cell r="K56">
            <v>92.62418985713511</v>
          </cell>
          <cell r="L56">
            <v>-5172080.340000004</v>
          </cell>
        </row>
        <row r="57">
          <cell r="B57">
            <v>14651811</v>
          </cell>
          <cell r="C57">
            <v>12715461</v>
          </cell>
          <cell r="D57">
            <v>2892430</v>
          </cell>
          <cell r="G57">
            <v>13027578.47</v>
          </cell>
          <cell r="H57">
            <v>1839980.8900000006</v>
          </cell>
          <cell r="I57">
            <v>63.61367051233739</v>
          </cell>
          <cell r="J57">
            <v>-1052449.1099999994</v>
          </cell>
          <cell r="K57">
            <v>102.45462960407019</v>
          </cell>
          <cell r="L57">
            <v>312117.47000000067</v>
          </cell>
        </row>
        <row r="58">
          <cell r="B58">
            <v>62741500</v>
          </cell>
          <cell r="C58">
            <v>53514925</v>
          </cell>
          <cell r="D58">
            <v>5462924</v>
          </cell>
          <cell r="G58">
            <v>54240040.26</v>
          </cell>
          <cell r="H58">
            <v>5424420.07</v>
          </cell>
          <cell r="I58">
            <v>99.29517727136603</v>
          </cell>
          <cell r="J58">
            <v>-38503.9299999997</v>
          </cell>
          <cell r="K58">
            <v>101.35497762540075</v>
          </cell>
          <cell r="L58">
            <v>725115.2599999979</v>
          </cell>
        </row>
        <row r="59">
          <cell r="B59">
            <v>19733200</v>
          </cell>
          <cell r="C59">
            <v>16509082</v>
          </cell>
          <cell r="D59">
            <v>3077107</v>
          </cell>
          <cell r="G59">
            <v>19495489.13</v>
          </cell>
          <cell r="H59">
            <v>2206431.9899999984</v>
          </cell>
          <cell r="I59">
            <v>71.7047535233581</v>
          </cell>
          <cell r="J59">
            <v>-870675.0100000016</v>
          </cell>
          <cell r="K59">
            <v>118.08948026304552</v>
          </cell>
          <cell r="L59">
            <v>2986407.129999999</v>
          </cell>
        </row>
        <row r="60">
          <cell r="B60">
            <v>14946530</v>
          </cell>
          <cell r="C60">
            <v>12414622</v>
          </cell>
          <cell r="D60">
            <v>1728273</v>
          </cell>
          <cell r="G60">
            <v>12477898.93</v>
          </cell>
          <cell r="H60">
            <v>1713305.8100000005</v>
          </cell>
          <cell r="I60">
            <v>99.1339799904298</v>
          </cell>
          <cell r="J60">
            <v>-14967.189999999478</v>
          </cell>
          <cell r="K60">
            <v>100.50969679141258</v>
          </cell>
          <cell r="L60">
            <v>63276.9299999997</v>
          </cell>
        </row>
        <row r="61">
          <cell r="B61">
            <v>11625000</v>
          </cell>
          <cell r="C61">
            <v>9311650</v>
          </cell>
          <cell r="D61">
            <v>1060325</v>
          </cell>
          <cell r="G61">
            <v>10315103.99</v>
          </cell>
          <cell r="H61">
            <v>1009151.25</v>
          </cell>
          <cell r="I61">
            <v>95.17376747695282</v>
          </cell>
          <cell r="J61">
            <v>-51173.75</v>
          </cell>
          <cell r="K61">
            <v>110.77632847024962</v>
          </cell>
          <cell r="L61">
            <v>1003453.9900000002</v>
          </cell>
        </row>
        <row r="62">
          <cell r="B62">
            <v>14076930</v>
          </cell>
          <cell r="C62">
            <v>11868548</v>
          </cell>
          <cell r="D62">
            <v>2225968</v>
          </cell>
          <cell r="G62">
            <v>10918057.58</v>
          </cell>
          <cell r="H62">
            <v>1169998.9499999993</v>
          </cell>
          <cell r="I62">
            <v>52.56135532945664</v>
          </cell>
          <cell r="J62">
            <v>-1055969.0500000007</v>
          </cell>
          <cell r="K62">
            <v>91.99151892885297</v>
          </cell>
          <cell r="L62">
            <v>-950490.4199999999</v>
          </cell>
        </row>
        <row r="63">
          <cell r="B63">
            <v>8978000</v>
          </cell>
          <cell r="C63">
            <v>6820872</v>
          </cell>
          <cell r="D63">
            <v>1572487</v>
          </cell>
          <cell r="G63">
            <v>7251970.89</v>
          </cell>
          <cell r="H63">
            <v>1198982.5599999996</v>
          </cell>
          <cell r="I63">
            <v>76.2475340018709</v>
          </cell>
          <cell r="J63">
            <v>-373504.4400000004</v>
          </cell>
          <cell r="K63">
            <v>106.32028998638296</v>
          </cell>
          <cell r="L63">
            <v>431098.88999999966</v>
          </cell>
        </row>
        <row r="64">
          <cell r="B64">
            <v>14175800</v>
          </cell>
          <cell r="C64">
            <v>12239460</v>
          </cell>
          <cell r="D64">
            <v>1525500</v>
          </cell>
          <cell r="G64">
            <v>12995284.01</v>
          </cell>
          <cell r="H64">
            <v>1288961.2400000002</v>
          </cell>
          <cell r="I64">
            <v>84.49434546050477</v>
          </cell>
          <cell r="J64">
            <v>-236538.75999999978</v>
          </cell>
          <cell r="K64">
            <v>106.17530520137326</v>
          </cell>
          <cell r="L64">
            <v>755824.0099999998</v>
          </cell>
        </row>
        <row r="65">
          <cell r="B65">
            <v>11237207</v>
          </cell>
          <cell r="C65">
            <v>10110450</v>
          </cell>
          <cell r="D65">
            <v>2104769</v>
          </cell>
          <cell r="G65">
            <v>9544160.68</v>
          </cell>
          <cell r="H65">
            <v>1458052.46</v>
          </cell>
          <cell r="I65">
            <v>69.27375213146905</v>
          </cell>
          <cell r="J65">
            <v>-646716.54</v>
          </cell>
          <cell r="K65">
            <v>94.3989701744235</v>
          </cell>
          <cell r="L65">
            <v>-566289.3200000003</v>
          </cell>
        </row>
        <row r="66">
          <cell r="B66">
            <v>32522313</v>
          </cell>
          <cell r="C66">
            <v>27624096</v>
          </cell>
          <cell r="D66">
            <v>3034529</v>
          </cell>
          <cell r="G66">
            <v>28807788.36</v>
          </cell>
          <cell r="H66">
            <v>2593096.4800000004</v>
          </cell>
          <cell r="I66">
            <v>85.45301363078094</v>
          </cell>
          <cell r="J66">
            <v>-441432.51999999955</v>
          </cell>
          <cell r="K66">
            <v>104.2849994439637</v>
          </cell>
          <cell r="L66">
            <v>1183692.3599999994</v>
          </cell>
        </row>
        <row r="67">
          <cell r="B67">
            <v>69257200</v>
          </cell>
          <cell r="C67">
            <v>58895415</v>
          </cell>
          <cell r="D67">
            <v>9576575</v>
          </cell>
          <cell r="G67">
            <v>59535728.34</v>
          </cell>
          <cell r="H67">
            <v>4811682.330000006</v>
          </cell>
          <cell r="I67">
            <v>50.244292244356735</v>
          </cell>
          <cell r="J67">
            <v>-4764892.669999994</v>
          </cell>
          <cell r="K67">
            <v>101.08720405484877</v>
          </cell>
          <cell r="L67">
            <v>640313.3400000036</v>
          </cell>
        </row>
        <row r="68">
          <cell r="B68">
            <v>96487699</v>
          </cell>
          <cell r="C68">
            <v>79740078</v>
          </cell>
          <cell r="D68">
            <v>14893341</v>
          </cell>
          <cell r="G68">
            <v>72287538.46</v>
          </cell>
          <cell r="H68">
            <v>6730550.319999993</v>
          </cell>
          <cell r="I68">
            <v>45.19167539372121</v>
          </cell>
          <cell r="J68">
            <v>-8162790.680000007</v>
          </cell>
          <cell r="K68">
            <v>90.65396005757606</v>
          </cell>
          <cell r="L68">
            <v>-7452539.540000007</v>
          </cell>
        </row>
        <row r="69">
          <cell r="B69">
            <v>14752300</v>
          </cell>
          <cell r="C69">
            <v>12460850</v>
          </cell>
          <cell r="D69">
            <v>1607770</v>
          </cell>
          <cell r="G69">
            <v>13622542.27</v>
          </cell>
          <cell r="H69">
            <v>1825370.3099999987</v>
          </cell>
          <cell r="I69">
            <v>113.53429346237327</v>
          </cell>
          <cell r="J69">
            <v>217600.30999999866</v>
          </cell>
          <cell r="K69">
            <v>109.32273697219692</v>
          </cell>
          <cell r="L69">
            <v>1161692.2699999996</v>
          </cell>
        </row>
        <row r="70">
          <cell r="B70">
            <v>8961665</v>
          </cell>
          <cell r="C70">
            <v>7883860</v>
          </cell>
          <cell r="D70">
            <v>1337370</v>
          </cell>
          <cell r="G70">
            <v>8106577.19</v>
          </cell>
          <cell r="H70">
            <v>1038578.4200000009</v>
          </cell>
          <cell r="I70">
            <v>77.65827108429238</v>
          </cell>
          <cell r="J70">
            <v>-298791.57999999914</v>
          </cell>
          <cell r="K70">
            <v>102.82497647091652</v>
          </cell>
          <cell r="L70">
            <v>222717.1900000004</v>
          </cell>
        </row>
        <row r="71">
          <cell r="B71">
            <v>6311120</v>
          </cell>
          <cell r="C71">
            <v>4696918</v>
          </cell>
          <cell r="D71">
            <v>744482</v>
          </cell>
          <cell r="G71">
            <v>6513698.53</v>
          </cell>
          <cell r="H71">
            <v>808755.8799999999</v>
          </cell>
          <cell r="I71">
            <v>108.63336924196958</v>
          </cell>
          <cell r="J71">
            <v>64273.87999999989</v>
          </cell>
          <cell r="K71">
            <v>138.68026927444762</v>
          </cell>
          <cell r="L71">
            <v>1816780.5300000003</v>
          </cell>
        </row>
        <row r="72">
          <cell r="B72">
            <v>51931108</v>
          </cell>
          <cell r="C72">
            <v>46954443</v>
          </cell>
          <cell r="D72">
            <v>8595096</v>
          </cell>
          <cell r="G72">
            <v>45916469.6</v>
          </cell>
          <cell r="H72">
            <v>5468140.8000000045</v>
          </cell>
          <cell r="I72">
            <v>63.61931036023337</v>
          </cell>
          <cell r="J72">
            <v>-3126955.1999999955</v>
          </cell>
          <cell r="K72">
            <v>97.78940323070174</v>
          </cell>
          <cell r="L72">
            <v>-1037973.3999999985</v>
          </cell>
        </row>
        <row r="73">
          <cell r="B73">
            <v>23141359</v>
          </cell>
          <cell r="C73">
            <v>20052379</v>
          </cell>
          <cell r="D73">
            <v>2527430</v>
          </cell>
          <cell r="G73">
            <v>20140442.65</v>
          </cell>
          <cell r="H73">
            <v>2249073.6199999973</v>
          </cell>
          <cell r="I73">
            <v>88.98658400034807</v>
          </cell>
          <cell r="J73">
            <v>-278356.3800000027</v>
          </cell>
          <cell r="K73">
            <v>100.43916809072877</v>
          </cell>
          <cell r="L73">
            <v>88063.64999999851</v>
          </cell>
        </row>
        <row r="74">
          <cell r="B74">
            <v>8547951</v>
          </cell>
          <cell r="C74">
            <v>7619761</v>
          </cell>
          <cell r="D74">
            <v>1116831</v>
          </cell>
          <cell r="G74">
            <v>7934878.78</v>
          </cell>
          <cell r="H74">
            <v>797036.2400000002</v>
          </cell>
          <cell r="I74">
            <v>71.36587720075823</v>
          </cell>
          <cell r="J74">
            <v>-319794.7599999998</v>
          </cell>
          <cell r="K74">
            <v>104.13553364731519</v>
          </cell>
          <cell r="L74">
            <v>315117.78000000026</v>
          </cell>
        </row>
        <row r="75">
          <cell r="B75">
            <v>9216152</v>
          </cell>
          <cell r="C75">
            <v>7278233</v>
          </cell>
          <cell r="D75">
            <v>697873</v>
          </cell>
          <cell r="G75">
            <v>8258199.7</v>
          </cell>
          <cell r="H75">
            <v>1475702.54</v>
          </cell>
          <cell r="I75">
            <v>211.45717630571755</v>
          </cell>
          <cell r="J75">
            <v>777829.54</v>
          </cell>
          <cell r="K75">
            <v>113.4643491078123</v>
          </cell>
          <cell r="L75">
            <v>979966.7000000002</v>
          </cell>
        </row>
        <row r="76">
          <cell r="B76">
            <v>7830526</v>
          </cell>
          <cell r="C76">
            <v>6449819</v>
          </cell>
          <cell r="D76">
            <v>905202</v>
          </cell>
          <cell r="G76">
            <v>7796492.59</v>
          </cell>
          <cell r="H76">
            <v>409967.33999999985</v>
          </cell>
          <cell r="I76">
            <v>45.29014960196728</v>
          </cell>
          <cell r="J76">
            <v>-495234.66000000015</v>
          </cell>
          <cell r="K76">
            <v>120.87924622380876</v>
          </cell>
          <cell r="L76">
            <v>1346673.5899999999</v>
          </cell>
        </row>
        <row r="77">
          <cell r="B77">
            <v>15559117</v>
          </cell>
          <cell r="C77">
            <v>12978322</v>
          </cell>
          <cell r="D77">
            <v>1615843</v>
          </cell>
          <cell r="G77">
            <v>12469669.89</v>
          </cell>
          <cell r="H77">
            <v>949736.6000000015</v>
          </cell>
          <cell r="I77">
            <v>58.77653955241948</v>
          </cell>
          <cell r="J77">
            <v>-666106.3999999985</v>
          </cell>
          <cell r="K77">
            <v>96.0807559713806</v>
          </cell>
          <cell r="L77">
            <v>-508652.1099999994</v>
          </cell>
        </row>
        <row r="78">
          <cell r="B78">
            <v>11588535</v>
          </cell>
          <cell r="C78">
            <v>10184140</v>
          </cell>
          <cell r="D78">
            <v>923948</v>
          </cell>
          <cell r="G78">
            <v>10887157.5</v>
          </cell>
          <cell r="H78">
            <v>899338.9600000009</v>
          </cell>
          <cell r="I78">
            <v>97.3365340906632</v>
          </cell>
          <cell r="J78">
            <v>-24609.039999999106</v>
          </cell>
          <cell r="K78">
            <v>106.9030620160367</v>
          </cell>
          <cell r="L78">
            <v>703017.5</v>
          </cell>
        </row>
        <row r="79">
          <cell r="B79">
            <v>12312533282</v>
          </cell>
          <cell r="C79">
            <v>10152248953</v>
          </cell>
          <cell r="D79">
            <v>1261272692</v>
          </cell>
          <cell r="G79">
            <v>10000928409.050001</v>
          </cell>
          <cell r="H79">
            <v>855624206.2700001</v>
          </cell>
          <cell r="I79">
            <v>67.83816154088271</v>
          </cell>
          <cell r="J79">
            <v>-405648485.7299996</v>
          </cell>
          <cell r="K79">
            <v>98.50948745789687</v>
          </cell>
          <cell r="L79">
            <v>-151320543.94999963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7"/>
  <sheetViews>
    <sheetView tabSelected="1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F55" sqref="F55"/>
    </sheetView>
  </sheetViews>
  <sheetFormatPr defaultColWidth="11.421875" defaultRowHeight="12.75"/>
  <cols>
    <col min="1" max="1" width="31.14062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28.10.2019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28.10.2019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жовтень</v>
      </c>
      <c r="E8" s="15" t="s">
        <v>10</v>
      </c>
      <c r="F8" s="20" t="str">
        <f>'[5]вспомогат'!H8</f>
        <v>за жовтень</v>
      </c>
      <c r="G8" s="21" t="str">
        <f>'[5]вспомогат'!I8</f>
        <v>за жовтень</v>
      </c>
      <c r="H8" s="22"/>
      <c r="I8" s="21" t="str">
        <f>'[5]вспомогат'!K8</f>
        <v>за 10 місяців</v>
      </c>
      <c r="J8" s="22"/>
    </row>
    <row r="9" spans="1:10" ht="12.75">
      <c r="A9" s="23"/>
      <c r="B9" s="24" t="str">
        <f>'[5]вспомогат'!B9</f>
        <v> рік </v>
      </c>
      <c r="C9" s="25" t="str">
        <f>'[5]вспомогат'!C9</f>
        <v>10 міс.   </v>
      </c>
      <c r="D9" s="26"/>
      <c r="E9" s="27"/>
      <c r="F9" s="26"/>
      <c r="G9" s="25" t="s">
        <v>11</v>
      </c>
      <c r="H9" s="28" t="s">
        <v>12</v>
      </c>
      <c r="I9" s="29" t="s">
        <v>11</v>
      </c>
      <c r="J9" s="30" t="s">
        <v>12</v>
      </c>
    </row>
    <row r="10" spans="1:10" ht="12.75">
      <c r="A10" s="31" t="s">
        <v>13</v>
      </c>
      <c r="B10" s="32">
        <f>'[5]вспомогат'!B10</f>
        <v>2359833700</v>
      </c>
      <c r="C10" s="32">
        <f>'[5]вспомогат'!C10</f>
        <v>1882367720</v>
      </c>
      <c r="D10" s="32">
        <f>'[5]вспомогат'!D10</f>
        <v>142698800</v>
      </c>
      <c r="E10" s="32">
        <f>'[5]вспомогат'!G10</f>
        <v>1705518771.18</v>
      </c>
      <c r="F10" s="32">
        <f>'[5]вспомогат'!H10</f>
        <v>118615107.24000001</v>
      </c>
      <c r="G10" s="33">
        <f>'[5]вспомогат'!I10</f>
        <v>83.12270827785518</v>
      </c>
      <c r="H10" s="34">
        <f>'[5]вспомогат'!J10</f>
        <v>-24083692.75999999</v>
      </c>
      <c r="I10" s="35">
        <f>'[5]вспомогат'!K10</f>
        <v>90.60497335664044</v>
      </c>
      <c r="J10" s="36">
        <f>'[5]вспомогат'!L10</f>
        <v>-176848948.81999993</v>
      </c>
    </row>
    <row r="11" spans="1:10" ht="12.75">
      <c r="A11" s="31"/>
      <c r="B11" s="32"/>
      <c r="C11" s="32"/>
      <c r="D11" s="37"/>
      <c r="E11" s="32"/>
      <c r="F11" s="37"/>
      <c r="G11" s="38"/>
      <c r="H11" s="34"/>
      <c r="I11" s="35"/>
      <c r="J11" s="36"/>
    </row>
    <row r="12" spans="1:10" ht="12.75">
      <c r="A12" s="31" t="s">
        <v>14</v>
      </c>
      <c r="B12" s="32">
        <f>'[5]вспомогат'!B11</f>
        <v>5624000000</v>
      </c>
      <c r="C12" s="32">
        <f>'[5]вспомогат'!C11</f>
        <v>4631525000</v>
      </c>
      <c r="D12" s="37">
        <f>'[5]вспомогат'!D11</f>
        <v>651525000</v>
      </c>
      <c r="E12" s="32">
        <f>'[5]вспомогат'!G11</f>
        <v>4598846724.02</v>
      </c>
      <c r="F12" s="37">
        <f>'[5]вспомогат'!H11</f>
        <v>381910271.42000055</v>
      </c>
      <c r="G12" s="38">
        <f>'[5]вспомогат'!I11</f>
        <v>58.61789976132927</v>
      </c>
      <c r="H12" s="34">
        <f>'[5]вспомогат'!J11</f>
        <v>-269614728.57999945</v>
      </c>
      <c r="I12" s="35">
        <f>'[5]вспомогат'!K11</f>
        <v>99.29443809587556</v>
      </c>
      <c r="J12" s="36">
        <f>'[5]вспомогат'!L11</f>
        <v>-32678275.979999542</v>
      </c>
    </row>
    <row r="13" spans="1:10" ht="12.75">
      <c r="A13" s="31" t="s">
        <v>15</v>
      </c>
      <c r="B13" s="32">
        <f>'[5]вспомогат'!B12</f>
        <v>480270910</v>
      </c>
      <c r="C13" s="32">
        <f>'[5]вспомогат'!C12</f>
        <v>404239622</v>
      </c>
      <c r="D13" s="37">
        <f>'[5]вспомогат'!D12</f>
        <v>44179286</v>
      </c>
      <c r="E13" s="32">
        <f>'[5]вспомогат'!G12</f>
        <v>396153838.38</v>
      </c>
      <c r="F13" s="37">
        <f>'[5]вспомогат'!H12</f>
        <v>33711584.32999998</v>
      </c>
      <c r="G13" s="38">
        <f>'[5]вспомогат'!I12</f>
        <v>76.30631316676323</v>
      </c>
      <c r="H13" s="34">
        <f>'[5]вспомогат'!J12</f>
        <v>-10467701.670000017</v>
      </c>
      <c r="I13" s="35">
        <f>'[5]вспомогат'!K12</f>
        <v>97.99975480384751</v>
      </c>
      <c r="J13" s="36">
        <f>'[5]вспомогат'!L12</f>
        <v>-8085783.620000005</v>
      </c>
    </row>
    <row r="14" spans="1:10" ht="12.75">
      <c r="A14" s="31" t="s">
        <v>16</v>
      </c>
      <c r="B14" s="32">
        <f>'[5]вспомогат'!B13</f>
        <v>642996340</v>
      </c>
      <c r="C14" s="32">
        <f>'[5]вспомогат'!C13</f>
        <v>539628451</v>
      </c>
      <c r="D14" s="37">
        <f>'[5]вспомогат'!D13</f>
        <v>54224643</v>
      </c>
      <c r="E14" s="32">
        <f>'[5]вспомогат'!G13</f>
        <v>557857998.4</v>
      </c>
      <c r="F14" s="37">
        <f>'[5]вспомогат'!H13</f>
        <v>42040902.639999986</v>
      </c>
      <c r="G14" s="38">
        <f>'[5]вспомогат'!I13</f>
        <v>77.53099018097728</v>
      </c>
      <c r="H14" s="34">
        <f>'[5]вспомогат'!J13</f>
        <v>-12183740.360000014</v>
      </c>
      <c r="I14" s="35">
        <f>'[5]вспомогат'!K13</f>
        <v>103.37816647106325</v>
      </c>
      <c r="J14" s="36">
        <f>'[5]вспомогат'!L13</f>
        <v>18229547.399999976</v>
      </c>
    </row>
    <row r="15" spans="1:10" ht="12.75">
      <c r="A15" s="31" t="s">
        <v>17</v>
      </c>
      <c r="B15" s="32">
        <f>'[5]вспомогат'!B14</f>
        <v>615787000</v>
      </c>
      <c r="C15" s="32">
        <f>'[5]вспомогат'!C14</f>
        <v>522801000</v>
      </c>
      <c r="D15" s="37">
        <f>'[5]вспомогат'!D14</f>
        <v>51532500</v>
      </c>
      <c r="E15" s="32">
        <f>'[5]вспомогат'!G14</f>
        <v>518132939.86</v>
      </c>
      <c r="F15" s="37">
        <f>'[5]вспомогат'!H14</f>
        <v>43732206.58000004</v>
      </c>
      <c r="G15" s="38">
        <f>'[5]вспомогат'!I14</f>
        <v>84.86335143841274</v>
      </c>
      <c r="H15" s="34">
        <f>'[5]вспомогат'!J14</f>
        <v>-7800293.419999957</v>
      </c>
      <c r="I15" s="35">
        <f>'[5]вспомогат'!K14</f>
        <v>99.10710573621704</v>
      </c>
      <c r="J15" s="36">
        <f>'[5]вспомогат'!L14</f>
        <v>-4668060.139999986</v>
      </c>
    </row>
    <row r="16" spans="1:10" ht="12.75">
      <c r="A16" s="31" t="s">
        <v>18</v>
      </c>
      <c r="B16" s="32">
        <f>'[5]вспомогат'!B15</f>
        <v>94482700</v>
      </c>
      <c r="C16" s="32">
        <f>'[5]вспомогат'!C15</f>
        <v>76619225</v>
      </c>
      <c r="D16" s="37">
        <f>'[5]вспомогат'!D15</f>
        <v>7277625</v>
      </c>
      <c r="E16" s="32">
        <f>'[5]вспомогат'!G15</f>
        <v>80549221.87</v>
      </c>
      <c r="F16" s="37">
        <f>'[5]вспомогат'!H15</f>
        <v>6156105.590000004</v>
      </c>
      <c r="G16" s="38">
        <f>'[5]вспомогат'!I15</f>
        <v>84.58948613043408</v>
      </c>
      <c r="H16" s="34">
        <f>'[5]вспомогат'!J15</f>
        <v>-1121519.4099999964</v>
      </c>
      <c r="I16" s="35">
        <f>'[5]вспомогат'!K15</f>
        <v>105.12925688037174</v>
      </c>
      <c r="J16" s="36">
        <f>'[5]вспомогат'!L15</f>
        <v>3929996.870000005</v>
      </c>
    </row>
    <row r="17" spans="1:10" ht="18" customHeight="1">
      <c r="A17" s="39" t="s">
        <v>19</v>
      </c>
      <c r="B17" s="40">
        <f>SUM(B12:B16)</f>
        <v>7457536950</v>
      </c>
      <c r="C17" s="40">
        <f>SUM(C12:C16)</f>
        <v>6174813298</v>
      </c>
      <c r="D17" s="40">
        <f>SUM(D12:D16)</f>
        <v>808739054</v>
      </c>
      <c r="E17" s="40">
        <f>SUM(E12:E16)</f>
        <v>6151540722.53</v>
      </c>
      <c r="F17" s="40">
        <f>SUM(F12:F16)</f>
        <v>507551070.56000054</v>
      </c>
      <c r="G17" s="41">
        <f>F17/D17*100</f>
        <v>62.7583233491282</v>
      </c>
      <c r="H17" s="40">
        <f>SUM(H12:H16)</f>
        <v>-301187983.43999946</v>
      </c>
      <c r="I17" s="42">
        <f>E17/C17*100</f>
        <v>99.6231047912406</v>
      </c>
      <c r="J17" s="40">
        <f>SUM(J12:J16)</f>
        <v>-23272575.46999955</v>
      </c>
    </row>
    <row r="18" spans="1:10" ht="20.25" customHeight="1">
      <c r="A18" s="31" t="s">
        <v>20</v>
      </c>
      <c r="B18" s="43">
        <f>'[5]вспомогат'!B16</f>
        <v>38978086</v>
      </c>
      <c r="C18" s="43">
        <f>'[5]вспомогат'!C16</f>
        <v>31894150</v>
      </c>
      <c r="D18" s="44">
        <f>'[5]вспомогат'!D16</f>
        <v>6391410</v>
      </c>
      <c r="E18" s="43">
        <f>'[5]вспомогат'!G16</f>
        <v>32366270.98</v>
      </c>
      <c r="F18" s="44">
        <f>'[5]вспомогат'!H16</f>
        <v>5481086.120000001</v>
      </c>
      <c r="G18" s="45">
        <f>'[5]вспомогат'!I16</f>
        <v>85.75707269600919</v>
      </c>
      <c r="H18" s="46">
        <f>'[5]вспомогат'!J16</f>
        <v>-910323.879999999</v>
      </c>
      <c r="I18" s="47">
        <f>'[5]вспомогат'!K16</f>
        <v>101.48027453310404</v>
      </c>
      <c r="J18" s="48">
        <f>'[5]вспомогат'!L16</f>
        <v>472120.98000000045</v>
      </c>
    </row>
    <row r="19" spans="1:10" ht="12.75">
      <c r="A19" s="31" t="s">
        <v>21</v>
      </c>
      <c r="B19" s="32">
        <f>'[5]вспомогат'!B17</f>
        <v>311272630</v>
      </c>
      <c r="C19" s="32">
        <f>'[5]вспомогат'!C17</f>
        <v>252304956</v>
      </c>
      <c r="D19" s="37">
        <f>'[5]вспомогат'!D17</f>
        <v>30927871</v>
      </c>
      <c r="E19" s="32">
        <f>'[5]вспомогат'!G17</f>
        <v>284570366.39</v>
      </c>
      <c r="F19" s="37">
        <f>'[5]вспомогат'!H17</f>
        <v>27778631.03999999</v>
      </c>
      <c r="G19" s="38">
        <f>'[5]вспомогат'!I17</f>
        <v>89.81746929816148</v>
      </c>
      <c r="H19" s="34">
        <f>'[5]вспомогат'!J17</f>
        <v>-3149239.9600000083</v>
      </c>
      <c r="I19" s="35">
        <f>'[5]вспомогат'!K17</f>
        <v>112.78825866187108</v>
      </c>
      <c r="J19" s="36">
        <f>'[5]вспомогат'!L17</f>
        <v>32265410.389999986</v>
      </c>
    </row>
    <row r="20" spans="1:10" ht="12.75">
      <c r="A20" s="31" t="s">
        <v>22</v>
      </c>
      <c r="B20" s="32">
        <f>'[5]вспомогат'!B18</f>
        <v>120000</v>
      </c>
      <c r="C20" s="32">
        <f>'[5]вспомогат'!C18</f>
        <v>98500</v>
      </c>
      <c r="D20" s="37">
        <f>'[5]вспомогат'!D18</f>
        <v>9200</v>
      </c>
      <c r="E20" s="32">
        <f>'[5]вспомогат'!G18</f>
        <v>86889.07</v>
      </c>
      <c r="F20" s="37">
        <f>'[5]вспомогат'!H18</f>
        <v>9840.150000000009</v>
      </c>
      <c r="G20" s="38">
        <f>'[5]вспомогат'!I18</f>
        <v>106.95815217391313</v>
      </c>
      <c r="H20" s="34">
        <f>'[5]вспомогат'!J18</f>
        <v>640.1500000000087</v>
      </c>
      <c r="I20" s="35">
        <f>'[5]вспомогат'!K18</f>
        <v>88.2122538071066</v>
      </c>
      <c r="J20" s="36">
        <f>'[5]вспомогат'!L18</f>
        <v>-11610.929999999993</v>
      </c>
    </row>
    <row r="21" spans="1:10" ht="12.75">
      <c r="A21" s="31" t="s">
        <v>23</v>
      </c>
      <c r="B21" s="32">
        <f>'[5]вспомогат'!B19</f>
        <v>5855500</v>
      </c>
      <c r="C21" s="32">
        <f>'[5]вспомогат'!C19</f>
        <v>5419173</v>
      </c>
      <c r="D21" s="37">
        <f>'[5]вспомогат'!D19</f>
        <v>1403768</v>
      </c>
      <c r="E21" s="32">
        <f>'[5]вспомогат'!G19</f>
        <v>5548127.13</v>
      </c>
      <c r="F21" s="37">
        <f>'[5]вспомогат'!H19</f>
        <v>1055404.12</v>
      </c>
      <c r="G21" s="38">
        <f>'[5]вспомогат'!I19</f>
        <v>75.18365712852837</v>
      </c>
      <c r="H21" s="34">
        <f>'[5]вспомогат'!J19</f>
        <v>-348363.8799999999</v>
      </c>
      <c r="I21" s="35">
        <f>'[5]вспомогат'!K19</f>
        <v>102.37959057590523</v>
      </c>
      <c r="J21" s="36">
        <f>'[5]вспомогат'!L19</f>
        <v>128954.12999999989</v>
      </c>
    </row>
    <row r="22" spans="1:10" ht="12.75">
      <c r="A22" s="31" t="s">
        <v>24</v>
      </c>
      <c r="B22" s="32">
        <f>'[5]вспомогат'!B20</f>
        <v>134040333</v>
      </c>
      <c r="C22" s="32">
        <f>'[5]вспомогат'!C20</f>
        <v>111479591</v>
      </c>
      <c r="D22" s="37">
        <f>'[5]вспомогат'!D20</f>
        <v>14751358</v>
      </c>
      <c r="E22" s="32">
        <f>'[5]вспомогат'!G20</f>
        <v>111730301.05</v>
      </c>
      <c r="F22" s="37">
        <f>'[5]вспомогат'!H20</f>
        <v>10692563.700000003</v>
      </c>
      <c r="G22" s="38">
        <f>'[5]вспомогат'!I20</f>
        <v>72.48528372777614</v>
      </c>
      <c r="H22" s="34">
        <f>'[5]вспомогат'!J20</f>
        <v>-4058794.299999997</v>
      </c>
      <c r="I22" s="35">
        <f>'[5]вспомогат'!K20</f>
        <v>100.22489322731727</v>
      </c>
      <c r="J22" s="36">
        <f>'[5]вспомогат'!L20</f>
        <v>250710.04999999702</v>
      </c>
    </row>
    <row r="23" spans="1:10" ht="12.75">
      <c r="A23" s="31" t="s">
        <v>25</v>
      </c>
      <c r="B23" s="32">
        <f>'[5]вспомогат'!B21</f>
        <v>34846370</v>
      </c>
      <c r="C23" s="32">
        <f>'[5]вспомогат'!C21</f>
        <v>29118335</v>
      </c>
      <c r="D23" s="37">
        <f>'[5]вспомогат'!D21</f>
        <v>3745400</v>
      </c>
      <c r="E23" s="32">
        <f>'[5]вспомогат'!G21</f>
        <v>32232925.72</v>
      </c>
      <c r="F23" s="37">
        <f>'[5]вспомогат'!H21</f>
        <v>3097801.2300000004</v>
      </c>
      <c r="G23" s="38">
        <f>'[5]вспомогат'!I21</f>
        <v>82.70948977412293</v>
      </c>
      <c r="H23" s="34">
        <f>'[5]вспомогат'!J21</f>
        <v>-647598.7699999996</v>
      </c>
      <c r="I23" s="35">
        <f>'[5]вспомогат'!K21</f>
        <v>110.69632147579867</v>
      </c>
      <c r="J23" s="36">
        <f>'[5]вспомогат'!L21</f>
        <v>3114590.719999999</v>
      </c>
    </row>
    <row r="24" spans="1:10" ht="12.75">
      <c r="A24" s="31" t="s">
        <v>26</v>
      </c>
      <c r="B24" s="32">
        <f>'[5]вспомогат'!B22</f>
        <v>63361612</v>
      </c>
      <c r="C24" s="32">
        <f>'[5]вспомогат'!C22</f>
        <v>53444295</v>
      </c>
      <c r="D24" s="37">
        <f>'[5]вспомогат'!D22</f>
        <v>6997862</v>
      </c>
      <c r="E24" s="32">
        <f>'[5]вспомогат'!G22</f>
        <v>54159692.91</v>
      </c>
      <c r="F24" s="37">
        <f>'[5]вспомогат'!H22</f>
        <v>4555747.839999996</v>
      </c>
      <c r="G24" s="38">
        <f>'[5]вспомогат'!I22</f>
        <v>65.10199600963831</v>
      </c>
      <c r="H24" s="34">
        <f>'[5]вспомогат'!J22</f>
        <v>-2442114.160000004</v>
      </c>
      <c r="I24" s="35">
        <f>'[5]вспомогат'!K22</f>
        <v>101.3385861110152</v>
      </c>
      <c r="J24" s="36">
        <f>'[5]вспомогат'!L22</f>
        <v>715397.9099999964</v>
      </c>
    </row>
    <row r="25" spans="1:10" ht="12.75">
      <c r="A25" s="31" t="s">
        <v>27</v>
      </c>
      <c r="B25" s="32">
        <f>'[5]вспомогат'!B23</f>
        <v>4526967</v>
      </c>
      <c r="C25" s="32">
        <f>'[5]вспомогат'!C23</f>
        <v>3554993</v>
      </c>
      <c r="D25" s="37">
        <f>'[5]вспомогат'!D23</f>
        <v>1068133</v>
      </c>
      <c r="E25" s="32">
        <f>'[5]вспомогат'!G23</f>
        <v>3656330.24</v>
      </c>
      <c r="F25" s="37">
        <f>'[5]вспомогат'!H23</f>
        <v>455996.43000000017</v>
      </c>
      <c r="G25" s="38">
        <f>'[5]вспомогат'!I23</f>
        <v>42.69097855791368</v>
      </c>
      <c r="H25" s="34">
        <f>'[5]вспомогат'!J23</f>
        <v>-612136.5699999998</v>
      </c>
      <c r="I25" s="35">
        <f>'[5]вспомогат'!K23</f>
        <v>102.85056088718036</v>
      </c>
      <c r="J25" s="36">
        <f>'[5]вспомогат'!L23</f>
        <v>101337.24000000022</v>
      </c>
    </row>
    <row r="26" spans="1:10" ht="12.75">
      <c r="A26" s="49" t="s">
        <v>28</v>
      </c>
      <c r="B26" s="32">
        <f>'[5]вспомогат'!B24</f>
        <v>40137674</v>
      </c>
      <c r="C26" s="32">
        <f>'[5]вспомогат'!C24</f>
        <v>32418730</v>
      </c>
      <c r="D26" s="37">
        <f>'[5]вспомогат'!D24</f>
        <v>5798947</v>
      </c>
      <c r="E26" s="32">
        <f>'[5]вспомогат'!G24</f>
        <v>35176178.21</v>
      </c>
      <c r="F26" s="37">
        <f>'[5]вспомогат'!H24</f>
        <v>4619039.800000001</v>
      </c>
      <c r="G26" s="38">
        <f>'[5]вспомогат'!I24</f>
        <v>79.65307839509485</v>
      </c>
      <c r="H26" s="34">
        <f>'[5]вспомогат'!J24</f>
        <v>-1179907.1999999993</v>
      </c>
      <c r="I26" s="35">
        <f>'[5]вспомогат'!K24</f>
        <v>108.50572557900942</v>
      </c>
      <c r="J26" s="36">
        <f>'[5]вспомогат'!L24</f>
        <v>2757448.210000001</v>
      </c>
    </row>
    <row r="27" spans="1:10" ht="12.75">
      <c r="A27" s="31" t="s">
        <v>29</v>
      </c>
      <c r="B27" s="32">
        <f>'[5]вспомогат'!B25</f>
        <v>124152810</v>
      </c>
      <c r="C27" s="32">
        <f>'[5]вспомогат'!C25</f>
        <v>103609580</v>
      </c>
      <c r="D27" s="37">
        <f>'[5]вспомогат'!D25</f>
        <v>15086724</v>
      </c>
      <c r="E27" s="32">
        <f>'[5]вспомогат'!G25</f>
        <v>107016211.75</v>
      </c>
      <c r="F27" s="37">
        <f>'[5]вспомогат'!H25</f>
        <v>10467260.89</v>
      </c>
      <c r="G27" s="38">
        <f>'[5]вспомогат'!I25</f>
        <v>69.38060834147957</v>
      </c>
      <c r="H27" s="34">
        <f>'[5]вспомогат'!J25</f>
        <v>-4619463.109999999</v>
      </c>
      <c r="I27" s="35">
        <f>'[5]вспомогат'!K25</f>
        <v>103.28795054472761</v>
      </c>
      <c r="J27" s="36">
        <f>'[5]вспомогат'!L25</f>
        <v>3406631.75</v>
      </c>
    </row>
    <row r="28" spans="1:10" ht="12.75">
      <c r="A28" s="31" t="s">
        <v>30</v>
      </c>
      <c r="B28" s="32">
        <f>'[5]вспомогат'!B26</f>
        <v>7480505</v>
      </c>
      <c r="C28" s="32">
        <f>'[5]вспомогат'!C26</f>
        <v>6066482</v>
      </c>
      <c r="D28" s="37">
        <f>'[5]вспомогат'!D26</f>
        <v>800566</v>
      </c>
      <c r="E28" s="32">
        <f>'[5]вспомогат'!G26</f>
        <v>6268841.31</v>
      </c>
      <c r="F28" s="37">
        <f>'[5]вспомогат'!H26</f>
        <v>611580.7399999993</v>
      </c>
      <c r="G28" s="38">
        <f>'[5]вспомогат'!I26</f>
        <v>76.39354406757211</v>
      </c>
      <c r="H28" s="34">
        <f>'[5]вспомогат'!J26</f>
        <v>-188985.2600000007</v>
      </c>
      <c r="I28" s="35">
        <f>'[5]вспомогат'!K26</f>
        <v>103.33569455905416</v>
      </c>
      <c r="J28" s="36">
        <f>'[5]вспомогат'!L26</f>
        <v>202359.3099999996</v>
      </c>
    </row>
    <row r="29" spans="1:10" ht="12.75">
      <c r="A29" s="31" t="s">
        <v>31</v>
      </c>
      <c r="B29" s="32">
        <f>'[5]вспомогат'!B27</f>
        <v>67402688</v>
      </c>
      <c r="C29" s="32">
        <f>'[5]вспомогат'!C27</f>
        <v>56319128</v>
      </c>
      <c r="D29" s="37">
        <f>'[5]вспомогат'!D27</f>
        <v>9086664</v>
      </c>
      <c r="E29" s="32">
        <f>'[5]вспомогат'!G27</f>
        <v>55110303.22</v>
      </c>
      <c r="F29" s="37">
        <f>'[5]вспомогат'!H27</f>
        <v>6450073.289999999</v>
      </c>
      <c r="G29" s="38">
        <f>'[5]вспомогат'!I27</f>
        <v>70.98395285662592</v>
      </c>
      <c r="H29" s="34">
        <f>'[5]вспомогат'!J27</f>
        <v>-2636590.710000001</v>
      </c>
      <c r="I29" s="35">
        <f>'[5]вспомогат'!K27</f>
        <v>97.85361595087197</v>
      </c>
      <c r="J29" s="36">
        <f>'[5]вспомогат'!L27</f>
        <v>-1208824.7800000012</v>
      </c>
    </row>
    <row r="30" spans="1:10" ht="12.75">
      <c r="A30" s="31" t="s">
        <v>32</v>
      </c>
      <c r="B30" s="32">
        <f>'[5]вспомогат'!B28</f>
        <v>119900</v>
      </c>
      <c r="C30" s="32">
        <f>'[5]вспомогат'!C28</f>
        <v>108950</v>
      </c>
      <c r="D30" s="37">
        <f>'[5]вспомогат'!D28</f>
        <v>4250</v>
      </c>
      <c r="E30" s="32">
        <f>'[5]вспомогат'!G28</f>
        <v>102950.64</v>
      </c>
      <c r="F30" s="37">
        <f>'[5]вспомогат'!H28</f>
        <v>8426</v>
      </c>
      <c r="G30" s="38">
        <f>'[5]вспомогат'!I28</f>
        <v>198.25882352941176</v>
      </c>
      <c r="H30" s="34">
        <f>'[5]вспомогат'!J28</f>
        <v>4176</v>
      </c>
      <c r="I30" s="35">
        <f>'[5]вспомогат'!K28</f>
        <v>94.49347407067462</v>
      </c>
      <c r="J30" s="36">
        <f>'[5]вспомогат'!L28</f>
        <v>-5999.360000000001</v>
      </c>
    </row>
    <row r="31" spans="1:10" ht="12.75">
      <c r="A31" s="31" t="s">
        <v>33</v>
      </c>
      <c r="B31" s="32">
        <f>'[5]вспомогат'!B29</f>
        <v>213924709</v>
      </c>
      <c r="C31" s="32">
        <f>'[5]вспомогат'!C29</f>
        <v>180530687</v>
      </c>
      <c r="D31" s="37">
        <f>'[5]вспомогат'!D29</f>
        <v>19595920</v>
      </c>
      <c r="E31" s="32">
        <f>'[5]вспомогат'!G29</f>
        <v>182269984.37</v>
      </c>
      <c r="F31" s="37">
        <f>'[5]вспомогат'!H29</f>
        <v>17928150.569999993</v>
      </c>
      <c r="G31" s="38">
        <f>'[5]вспомогат'!I29</f>
        <v>91.48920066013739</v>
      </c>
      <c r="H31" s="34">
        <f>'[5]вспомогат'!J29</f>
        <v>-1667769.4300000072</v>
      </c>
      <c r="I31" s="35">
        <f>'[5]вспомогат'!K29</f>
        <v>100.96343585619879</v>
      </c>
      <c r="J31" s="36">
        <f>'[5]вспомогат'!L29</f>
        <v>1739297.3700000048</v>
      </c>
    </row>
    <row r="32" spans="1:10" ht="12.75">
      <c r="A32" s="31" t="s">
        <v>34</v>
      </c>
      <c r="B32" s="32">
        <f>'[5]вспомогат'!B30</f>
        <v>25415263</v>
      </c>
      <c r="C32" s="32">
        <f>'[5]вспомогат'!C30</f>
        <v>22464640</v>
      </c>
      <c r="D32" s="37">
        <f>'[5]вспомогат'!D30</f>
        <v>1499863</v>
      </c>
      <c r="E32" s="32">
        <f>'[5]вспомогат'!G30</f>
        <v>25404666.41</v>
      </c>
      <c r="F32" s="37">
        <f>'[5]вспомогат'!H30</f>
        <v>3027906.960000001</v>
      </c>
      <c r="G32" s="38">
        <f>'[5]вспомогат'!I30</f>
        <v>201.87890227307435</v>
      </c>
      <c r="H32" s="34">
        <f>'[5]вспомогат'!J30</f>
        <v>1528043.960000001</v>
      </c>
      <c r="I32" s="35">
        <f>'[5]вспомогат'!K30</f>
        <v>113.08735154447167</v>
      </c>
      <c r="J32" s="36">
        <f>'[5]вспомогат'!L30</f>
        <v>2940026.41</v>
      </c>
    </row>
    <row r="33" spans="1:10" ht="12.75">
      <c r="A33" s="31" t="s">
        <v>35</v>
      </c>
      <c r="B33" s="32">
        <f>'[5]вспомогат'!B31</f>
        <v>41744545</v>
      </c>
      <c r="C33" s="32">
        <f>'[5]вспомогат'!C31</f>
        <v>37012671</v>
      </c>
      <c r="D33" s="37">
        <f>'[5]вспомогат'!D31</f>
        <v>9696839</v>
      </c>
      <c r="E33" s="32">
        <f>'[5]вспомогат'!G31</f>
        <v>34559626.55</v>
      </c>
      <c r="F33" s="37">
        <f>'[5]вспомогат'!H31</f>
        <v>3807016.009999998</v>
      </c>
      <c r="G33" s="38">
        <f>'[5]вспомогат'!I31</f>
        <v>39.26038175945788</v>
      </c>
      <c r="H33" s="34">
        <f>'[5]вспомогат'!J31</f>
        <v>-5889822.990000002</v>
      </c>
      <c r="I33" s="35">
        <f>'[5]вспомогат'!K31</f>
        <v>93.37241981266361</v>
      </c>
      <c r="J33" s="36">
        <f>'[5]вспомогат'!L31</f>
        <v>-2453044.450000003</v>
      </c>
    </row>
    <row r="34" spans="1:10" ht="12.75">
      <c r="A34" s="31" t="s">
        <v>36</v>
      </c>
      <c r="B34" s="32">
        <f>'[5]вспомогат'!B32</f>
        <v>41249828</v>
      </c>
      <c r="C34" s="32">
        <f>'[5]вспомогат'!C32</f>
        <v>35355896</v>
      </c>
      <c r="D34" s="37">
        <f>'[5]вспомогат'!D32</f>
        <v>3861924</v>
      </c>
      <c r="E34" s="32">
        <f>'[5]вспомогат'!G32</f>
        <v>39305726.88</v>
      </c>
      <c r="F34" s="37">
        <f>'[5]вспомогат'!H32</f>
        <v>4308208.060000002</v>
      </c>
      <c r="G34" s="38">
        <f>'[5]вспомогат'!I32</f>
        <v>111.55600317354775</v>
      </c>
      <c r="H34" s="34">
        <f>'[5]вспомогат'!J32</f>
        <v>446284.0600000024</v>
      </c>
      <c r="I34" s="35">
        <f>'[5]вспомогат'!K32</f>
        <v>111.17163281620697</v>
      </c>
      <c r="J34" s="36">
        <f>'[5]вспомогат'!L32</f>
        <v>3949830.8800000027</v>
      </c>
    </row>
    <row r="35" spans="1:10" ht="12.75">
      <c r="A35" s="31" t="s">
        <v>37</v>
      </c>
      <c r="B35" s="32">
        <f>'[5]вспомогат'!B33</f>
        <v>78199439</v>
      </c>
      <c r="C35" s="32">
        <f>'[5]вспомогат'!C33</f>
        <v>66252815</v>
      </c>
      <c r="D35" s="37">
        <f>'[5]вспомогат'!D33</f>
        <v>9625783</v>
      </c>
      <c r="E35" s="32">
        <f>'[5]вспомогат'!G33</f>
        <v>68790401.61</v>
      </c>
      <c r="F35" s="37">
        <f>'[5]вспомогат'!H33</f>
        <v>6296216.909999996</v>
      </c>
      <c r="G35" s="38">
        <f>'[5]вспомогат'!I33</f>
        <v>65.40991948395259</v>
      </c>
      <c r="H35" s="34">
        <f>'[5]вспомогат'!J33</f>
        <v>-3329566.0900000036</v>
      </c>
      <c r="I35" s="35">
        <f>'[5]вспомогат'!K33</f>
        <v>103.830156665796</v>
      </c>
      <c r="J35" s="36">
        <f>'[5]вспомогат'!L33</f>
        <v>2537586.6099999994</v>
      </c>
    </row>
    <row r="36" spans="1:10" ht="12.75">
      <c r="A36" s="31" t="s">
        <v>38</v>
      </c>
      <c r="B36" s="32">
        <f>'[5]вспомогат'!B34</f>
        <v>340000</v>
      </c>
      <c r="C36" s="32">
        <f>'[5]вспомогат'!C34</f>
        <v>307200</v>
      </c>
      <c r="D36" s="37">
        <f>'[5]вспомогат'!D34</f>
        <v>30100</v>
      </c>
      <c r="E36" s="32">
        <f>'[5]вспомогат'!G34</f>
        <v>270417.03</v>
      </c>
      <c r="F36" s="37">
        <f>'[5]вспомогат'!H34</f>
        <v>57639.03000000003</v>
      </c>
      <c r="G36" s="38">
        <f>'[5]вспомогат'!I34</f>
        <v>191.49179401993365</v>
      </c>
      <c r="H36" s="34">
        <f>'[5]вспомогат'!J34</f>
        <v>27539.030000000028</v>
      </c>
      <c r="I36" s="35">
        <f>'[5]вспомогат'!K34</f>
        <v>88.02637695312501</v>
      </c>
      <c r="J36" s="36">
        <f>'[5]вспомогат'!L34</f>
        <v>-36782.96999999997</v>
      </c>
    </row>
    <row r="37" spans="1:10" ht="12.75">
      <c r="A37" s="31" t="s">
        <v>39</v>
      </c>
      <c r="B37" s="32">
        <f>'[5]вспомогат'!B35</f>
        <v>8467600</v>
      </c>
      <c r="C37" s="32">
        <f>'[5]вспомогат'!C35</f>
        <v>7097961</v>
      </c>
      <c r="D37" s="37">
        <f>'[5]вспомогат'!D35</f>
        <v>1068525</v>
      </c>
      <c r="E37" s="32">
        <f>'[5]вспомогат'!G35</f>
        <v>6724260.94</v>
      </c>
      <c r="F37" s="37">
        <f>'[5]вспомогат'!H35</f>
        <v>781116.3900000006</v>
      </c>
      <c r="G37" s="38">
        <f>'[5]вспомогат'!I35</f>
        <v>73.10230364287223</v>
      </c>
      <c r="H37" s="34">
        <f>'[5]вспомогат'!J35</f>
        <v>-287408.6099999994</v>
      </c>
      <c r="I37" s="35">
        <f>'[5]вспомогат'!K35</f>
        <v>94.73510688492091</v>
      </c>
      <c r="J37" s="36">
        <f>'[5]вспомогат'!L35</f>
        <v>-373700.0599999996</v>
      </c>
    </row>
    <row r="38" spans="1:10" ht="18.75" customHeight="1">
      <c r="A38" s="50" t="s">
        <v>40</v>
      </c>
      <c r="B38" s="40">
        <f>SUM(B18:B37)</f>
        <v>1241636459</v>
      </c>
      <c r="C38" s="40">
        <f>SUM(C18:C37)</f>
        <v>1034858733</v>
      </c>
      <c r="D38" s="40">
        <f>SUM(D18:D37)</f>
        <v>141451107</v>
      </c>
      <c r="E38" s="40">
        <f>SUM(E18:E37)</f>
        <v>1085350472.4099998</v>
      </c>
      <c r="F38" s="40">
        <f>SUM(F18:F37)</f>
        <v>111489705.27999999</v>
      </c>
      <c r="G38" s="41">
        <f>F38/D38*100</f>
        <v>78.81854560530232</v>
      </c>
      <c r="H38" s="40">
        <f>SUM(H18:H37)</f>
        <v>-29961401.720000017</v>
      </c>
      <c r="I38" s="42">
        <f>E38/C38*100</f>
        <v>104.87909487545484</v>
      </c>
      <c r="J38" s="40">
        <f>SUM(J18:J37)</f>
        <v>50491739.40999999</v>
      </c>
    </row>
    <row r="39" spans="1:10" ht="12" customHeight="1">
      <c r="A39" s="51" t="s">
        <v>41</v>
      </c>
      <c r="B39" s="32">
        <f>'[5]вспомогат'!B36</f>
        <v>17534076</v>
      </c>
      <c r="C39" s="32">
        <f>'[5]вспомогат'!C36</f>
        <v>14387785</v>
      </c>
      <c r="D39" s="37">
        <f>'[5]вспомогат'!D36</f>
        <v>1506754</v>
      </c>
      <c r="E39" s="32">
        <f>'[5]вспомогат'!G36</f>
        <v>17634409.68</v>
      </c>
      <c r="F39" s="37">
        <f>'[5]вспомогат'!H36</f>
        <v>3925566.7699999996</v>
      </c>
      <c r="G39" s="38">
        <f>'[5]вспомогат'!I36</f>
        <v>260.531365438552</v>
      </c>
      <c r="H39" s="34">
        <f>'[5]вспомогат'!J36</f>
        <v>2418812.7699999996</v>
      </c>
      <c r="I39" s="35">
        <f>'[5]вспомогат'!K36</f>
        <v>122.56514592065422</v>
      </c>
      <c r="J39" s="36">
        <f>'[5]вспомогат'!L36</f>
        <v>3246624.6799999997</v>
      </c>
    </row>
    <row r="40" spans="1:10" ht="12.75" customHeight="1">
      <c r="A40" s="51" t="s">
        <v>42</v>
      </c>
      <c r="B40" s="32">
        <f>'[5]вспомогат'!B37</f>
        <v>49602581</v>
      </c>
      <c r="C40" s="32">
        <f>'[5]вспомогат'!C37</f>
        <v>43203377</v>
      </c>
      <c r="D40" s="37">
        <f>'[5]вспомогат'!D37</f>
        <v>6932356</v>
      </c>
      <c r="E40" s="32">
        <f>'[5]вспомогат'!G37</f>
        <v>40830157.55</v>
      </c>
      <c r="F40" s="37">
        <f>'[5]вспомогат'!H37</f>
        <v>4030402.799999997</v>
      </c>
      <c r="G40" s="38">
        <f>'[5]вспомогат'!I37</f>
        <v>58.13900497897103</v>
      </c>
      <c r="H40" s="34">
        <f>'[5]вспомогат'!J37</f>
        <v>-2901953.200000003</v>
      </c>
      <c r="I40" s="35">
        <f>'[5]вспомогат'!K37</f>
        <v>94.5068658637495</v>
      </c>
      <c r="J40" s="36">
        <f>'[5]вспомогат'!L37</f>
        <v>-2373219.450000003</v>
      </c>
    </row>
    <row r="41" spans="1:10" ht="12.75" customHeight="1">
      <c r="A41" s="51" t="s">
        <v>43</v>
      </c>
      <c r="B41" s="32">
        <f>'[5]вспомогат'!B38</f>
        <v>22852064</v>
      </c>
      <c r="C41" s="32">
        <f>'[5]вспомогат'!C38</f>
        <v>20221730</v>
      </c>
      <c r="D41" s="37">
        <f>'[5]вспомогат'!D38</f>
        <v>3109221</v>
      </c>
      <c r="E41" s="32">
        <f>'[5]вспомогат'!G38</f>
        <v>22931786.5</v>
      </c>
      <c r="F41" s="37">
        <f>'[5]вспомогат'!H38</f>
        <v>3766591.579999998</v>
      </c>
      <c r="G41" s="38">
        <f>'[5]вспомогат'!I38</f>
        <v>121.14261353567335</v>
      </c>
      <c r="H41" s="34">
        <f>'[5]вспомогат'!J38</f>
        <v>657370.5799999982</v>
      </c>
      <c r="I41" s="35">
        <f>'[5]вспомогат'!K38</f>
        <v>113.40170450302718</v>
      </c>
      <c r="J41" s="36">
        <f>'[5]вспомогат'!L38</f>
        <v>2710056.5</v>
      </c>
    </row>
    <row r="42" spans="1:10" ht="12.75" customHeight="1">
      <c r="A42" s="51" t="s">
        <v>44</v>
      </c>
      <c r="B42" s="32">
        <f>'[5]вспомогат'!B39</f>
        <v>22000000</v>
      </c>
      <c r="C42" s="32">
        <f>'[5]вспомогат'!C39</f>
        <v>17198861</v>
      </c>
      <c r="D42" s="37">
        <f>'[5]вспомогат'!D39</f>
        <v>4182357</v>
      </c>
      <c r="E42" s="32">
        <f>'[5]вспомогат'!G39</f>
        <v>15006435.44</v>
      </c>
      <c r="F42" s="37">
        <f>'[5]вспомогат'!H39</f>
        <v>1647647.8099999987</v>
      </c>
      <c r="G42" s="38">
        <f>'[5]вспомогат'!I39</f>
        <v>39.39519773180527</v>
      </c>
      <c r="H42" s="34">
        <f>'[5]вспомогат'!J39</f>
        <v>-2534709.1900000013</v>
      </c>
      <c r="I42" s="35">
        <f>'[5]вспомогат'!K39</f>
        <v>87.2524956158434</v>
      </c>
      <c r="J42" s="36">
        <f>'[5]вспомогат'!L39</f>
        <v>-2192425.5600000005</v>
      </c>
    </row>
    <row r="43" spans="1:10" ht="12" customHeight="1">
      <c r="A43" s="51" t="s">
        <v>45</v>
      </c>
      <c r="B43" s="32">
        <f>'[5]вспомогат'!B40</f>
        <v>19385265</v>
      </c>
      <c r="C43" s="32">
        <f>'[5]вспомогат'!C40</f>
        <v>16849165</v>
      </c>
      <c r="D43" s="37">
        <f>'[5]вспомогат'!D40</f>
        <v>4333435</v>
      </c>
      <c r="E43" s="32">
        <f>'[5]вспомогат'!G40</f>
        <v>16152389.15</v>
      </c>
      <c r="F43" s="37">
        <f>'[5]вспомогат'!H40</f>
        <v>3293420.530000001</v>
      </c>
      <c r="G43" s="38">
        <f>'[5]вспомогат'!I40</f>
        <v>76.00022914847001</v>
      </c>
      <c r="H43" s="34">
        <f>'[5]вспомогат'!J40</f>
        <v>-1040014.4699999988</v>
      </c>
      <c r="I43" s="35">
        <f>'[5]вспомогат'!K40</f>
        <v>95.86462682275354</v>
      </c>
      <c r="J43" s="36">
        <f>'[5]вспомогат'!L40</f>
        <v>-696775.8499999996</v>
      </c>
    </row>
    <row r="44" spans="1:10" ht="14.25" customHeight="1">
      <c r="A44" s="51" t="s">
        <v>46</v>
      </c>
      <c r="B44" s="32">
        <f>'[5]вспомогат'!B41</f>
        <v>20676672</v>
      </c>
      <c r="C44" s="32">
        <f>'[5]вспомогат'!C41</f>
        <v>18351517</v>
      </c>
      <c r="D44" s="37">
        <f>'[5]вспомогат'!D41</f>
        <v>2748730</v>
      </c>
      <c r="E44" s="32">
        <f>'[5]вспомогат'!G41</f>
        <v>18569200.36</v>
      </c>
      <c r="F44" s="37">
        <f>'[5]вспомогат'!H41</f>
        <v>2811027.6399999987</v>
      </c>
      <c r="G44" s="38">
        <f>'[5]вспомогат'!I41</f>
        <v>102.26641539911154</v>
      </c>
      <c r="H44" s="34">
        <f>'[5]вспомогат'!J41</f>
        <v>62297.63999999873</v>
      </c>
      <c r="I44" s="35">
        <f>'[5]вспомогат'!K41</f>
        <v>101.18618727814163</v>
      </c>
      <c r="J44" s="36">
        <f>'[5]вспомогат'!L41</f>
        <v>217683.3599999994</v>
      </c>
    </row>
    <row r="45" spans="1:10" ht="14.25" customHeight="1">
      <c r="A45" s="52" t="s">
        <v>47</v>
      </c>
      <c r="B45" s="32">
        <f>'[5]вспомогат'!B42</f>
        <v>33735724</v>
      </c>
      <c r="C45" s="32">
        <f>'[5]вспомогат'!C42</f>
        <v>27668635</v>
      </c>
      <c r="D45" s="37">
        <f>'[5]вспомогат'!D42</f>
        <v>3048550</v>
      </c>
      <c r="E45" s="32">
        <f>'[5]вспомогат'!G42</f>
        <v>27470641.42</v>
      </c>
      <c r="F45" s="37">
        <f>'[5]вспомогат'!H42</f>
        <v>2545196.280000001</v>
      </c>
      <c r="G45" s="38">
        <f>'[5]вспомогат'!I42</f>
        <v>83.48874973347989</v>
      </c>
      <c r="H45" s="34">
        <f>'[5]вспомогат'!J42</f>
        <v>-503353.7199999988</v>
      </c>
      <c r="I45" s="35">
        <f>'[5]вспомогат'!K42</f>
        <v>99.28441146446148</v>
      </c>
      <c r="J45" s="36">
        <f>'[5]вспомогат'!L42</f>
        <v>-197993.5799999982</v>
      </c>
    </row>
    <row r="46" spans="1:10" ht="14.25" customHeight="1">
      <c r="A46" s="52" t="s">
        <v>48</v>
      </c>
      <c r="B46" s="32">
        <f>'[5]вспомогат'!B43</f>
        <v>60297349</v>
      </c>
      <c r="C46" s="32">
        <f>'[5]вспомогат'!C43</f>
        <v>50387875</v>
      </c>
      <c r="D46" s="37">
        <f>'[5]вспомогат'!D43</f>
        <v>7571334</v>
      </c>
      <c r="E46" s="32">
        <f>'[5]вспомогат'!G43</f>
        <v>51575018.7</v>
      </c>
      <c r="F46" s="37">
        <f>'[5]вспомогат'!H43</f>
        <v>4030949.25</v>
      </c>
      <c r="G46" s="38">
        <f>'[5]вспомогат'!I43</f>
        <v>53.239617351446924</v>
      </c>
      <c r="H46" s="34">
        <f>'[5]вспомогат'!J43</f>
        <v>-3540384.75</v>
      </c>
      <c r="I46" s="35">
        <f>'[5]вспомогат'!K43</f>
        <v>102.35601064740278</v>
      </c>
      <c r="J46" s="36">
        <f>'[5]вспомогат'!L43</f>
        <v>1187143.700000003</v>
      </c>
    </row>
    <row r="47" spans="1:10" ht="14.25" customHeight="1">
      <c r="A47" s="52" t="s">
        <v>49</v>
      </c>
      <c r="B47" s="32">
        <f>'[5]вспомогат'!B44</f>
        <v>27882674</v>
      </c>
      <c r="C47" s="32">
        <f>'[5]вспомогат'!C44</f>
        <v>24658674</v>
      </c>
      <c r="D47" s="37">
        <f>'[5]вспомогат'!D44</f>
        <v>3696400</v>
      </c>
      <c r="E47" s="32">
        <f>'[5]вспомогат'!G44</f>
        <v>25481256.08</v>
      </c>
      <c r="F47" s="37">
        <f>'[5]вспомогат'!H44</f>
        <v>3941072.9499999993</v>
      </c>
      <c r="G47" s="38">
        <f>'[5]вспомогат'!I44</f>
        <v>106.61922275727733</v>
      </c>
      <c r="H47" s="34">
        <f>'[5]вспомогат'!J44</f>
        <v>244672.94999999925</v>
      </c>
      <c r="I47" s="35">
        <f>'[5]вспомогат'!K44</f>
        <v>103.33587312926882</v>
      </c>
      <c r="J47" s="36">
        <f>'[5]вспомогат'!L44</f>
        <v>822582.0799999982</v>
      </c>
    </row>
    <row r="48" spans="1:10" ht="14.25" customHeight="1">
      <c r="A48" s="52" t="s">
        <v>50</v>
      </c>
      <c r="B48" s="32">
        <f>'[5]вспомогат'!B45</f>
        <v>29900000</v>
      </c>
      <c r="C48" s="32">
        <f>'[5]вспомогат'!C45</f>
        <v>22960020</v>
      </c>
      <c r="D48" s="37">
        <f>'[5]вспомогат'!D45</f>
        <v>2472972</v>
      </c>
      <c r="E48" s="32">
        <f>'[5]вспомогат'!G45</f>
        <v>25185250.68</v>
      </c>
      <c r="F48" s="37">
        <f>'[5]вспомогат'!H45</f>
        <v>3092116.1799999997</v>
      </c>
      <c r="G48" s="38">
        <f>'[5]вспомогат'!I45</f>
        <v>125.03644117280743</v>
      </c>
      <c r="H48" s="34">
        <f>'[5]вспомогат'!J45</f>
        <v>619144.1799999997</v>
      </c>
      <c r="I48" s="35">
        <f>'[5]вспомогат'!K45</f>
        <v>109.69176281205331</v>
      </c>
      <c r="J48" s="36">
        <f>'[5]вспомогат'!L45</f>
        <v>2225230.6799999997</v>
      </c>
    </row>
    <row r="49" spans="1:10" ht="14.25" customHeight="1">
      <c r="A49" s="52" t="s">
        <v>51</v>
      </c>
      <c r="B49" s="32">
        <f>'[5]вспомогат'!B46</f>
        <v>10873522</v>
      </c>
      <c r="C49" s="32">
        <f>'[5]вспомогат'!C46</f>
        <v>9358909</v>
      </c>
      <c r="D49" s="37">
        <f>'[5]вспомогат'!D46</f>
        <v>801505</v>
      </c>
      <c r="E49" s="32">
        <f>'[5]вспомогат'!G46</f>
        <v>9280163.13</v>
      </c>
      <c r="F49" s="37">
        <f>'[5]вспомогат'!H46</f>
        <v>954913.3200000012</v>
      </c>
      <c r="G49" s="38">
        <f>'[5]вспомогат'!I46</f>
        <v>119.1400328132702</v>
      </c>
      <c r="H49" s="34">
        <f>'[5]вспомогат'!J46</f>
        <v>153408.32000000123</v>
      </c>
      <c r="I49" s="35">
        <f>'[5]вспомогат'!K46</f>
        <v>99.15859989663326</v>
      </c>
      <c r="J49" s="36">
        <f>'[5]вспомогат'!L46</f>
        <v>-78745.86999999918</v>
      </c>
    </row>
    <row r="50" spans="1:10" ht="14.25" customHeight="1">
      <c r="A50" s="52" t="s">
        <v>52</v>
      </c>
      <c r="B50" s="32">
        <f>'[5]вспомогат'!B47</f>
        <v>10106915</v>
      </c>
      <c r="C50" s="32">
        <f>'[5]вспомогат'!C47</f>
        <v>8439386</v>
      </c>
      <c r="D50" s="37">
        <f>'[5]вспомогат'!D47</f>
        <v>1043758</v>
      </c>
      <c r="E50" s="32">
        <f>'[5]вспомогат'!G47</f>
        <v>8336864.8</v>
      </c>
      <c r="F50" s="37">
        <f>'[5]вспомогат'!H47</f>
        <v>1212549.29</v>
      </c>
      <c r="G50" s="38">
        <f>'[5]вспомогат'!I47</f>
        <v>116.17149664960652</v>
      </c>
      <c r="H50" s="34">
        <f>'[5]вспомогат'!J47</f>
        <v>168791.29000000004</v>
      </c>
      <c r="I50" s="35">
        <f>'[5]вспомогат'!K47</f>
        <v>98.78520546399939</v>
      </c>
      <c r="J50" s="36">
        <f>'[5]вспомогат'!L47</f>
        <v>-102521.20000000019</v>
      </c>
    </row>
    <row r="51" spans="1:10" ht="14.25" customHeight="1">
      <c r="A51" s="52" t="s">
        <v>53</v>
      </c>
      <c r="B51" s="32">
        <f>'[5]вспомогат'!B48</f>
        <v>14945723</v>
      </c>
      <c r="C51" s="32">
        <f>'[5]вспомогат'!C48</f>
        <v>12904066</v>
      </c>
      <c r="D51" s="37">
        <f>'[5]вспомогат'!D48</f>
        <v>2911721</v>
      </c>
      <c r="E51" s="32">
        <f>'[5]вспомогат'!G48</f>
        <v>10654872.82</v>
      </c>
      <c r="F51" s="37">
        <f>'[5]вспомогат'!H48</f>
        <v>592489.5800000001</v>
      </c>
      <c r="G51" s="38">
        <f>'[5]вспомогат'!I48</f>
        <v>20.348432421925043</v>
      </c>
      <c r="H51" s="34">
        <f>'[5]вспомогат'!J48</f>
        <v>-2319231.42</v>
      </c>
      <c r="I51" s="35">
        <f>'[5]вспомогат'!K48</f>
        <v>82.56988781675481</v>
      </c>
      <c r="J51" s="36">
        <f>'[5]вспомогат'!L48</f>
        <v>-2249193.1799999997</v>
      </c>
    </row>
    <row r="52" spans="1:10" ht="14.25" customHeight="1">
      <c r="A52" s="52" t="s">
        <v>54</v>
      </c>
      <c r="B52" s="32">
        <f>'[5]вспомогат'!B49</f>
        <v>29596100</v>
      </c>
      <c r="C52" s="32">
        <f>'[5]вспомогат'!C49</f>
        <v>23878503</v>
      </c>
      <c r="D52" s="37">
        <f>'[5]вспомогат'!D49</f>
        <v>4644125</v>
      </c>
      <c r="E52" s="32">
        <f>'[5]вспомогат'!G49</f>
        <v>23107049.97</v>
      </c>
      <c r="F52" s="37">
        <f>'[5]вспомогат'!H49</f>
        <v>4481036.640000001</v>
      </c>
      <c r="G52" s="38">
        <f>'[5]вспомогат'!I49</f>
        <v>96.48828659865961</v>
      </c>
      <c r="H52" s="34">
        <f>'[5]вспомогат'!J49</f>
        <v>-163088.3599999994</v>
      </c>
      <c r="I52" s="35">
        <f>'[5]вспомогат'!K49</f>
        <v>96.76925714312995</v>
      </c>
      <c r="J52" s="36">
        <f>'[5]вспомогат'!L49</f>
        <v>-771453.0300000012</v>
      </c>
    </row>
    <row r="53" spans="1:10" ht="14.25" customHeight="1">
      <c r="A53" s="52" t="s">
        <v>55</v>
      </c>
      <c r="B53" s="32">
        <f>'[5]вспомогат'!B50</f>
        <v>11613200</v>
      </c>
      <c r="C53" s="32">
        <f>'[5]вспомогат'!C50</f>
        <v>9787000</v>
      </c>
      <c r="D53" s="37">
        <f>'[5]вспомогат'!D50</f>
        <v>2503183</v>
      </c>
      <c r="E53" s="32">
        <f>'[5]вспомогат'!G50</f>
        <v>9385430.98</v>
      </c>
      <c r="F53" s="37">
        <f>'[5]вспомогат'!H50</f>
        <v>1126893.9700000007</v>
      </c>
      <c r="G53" s="38">
        <f>'[5]вспомогат'!I50</f>
        <v>45.01844132051075</v>
      </c>
      <c r="H53" s="34">
        <f>'[5]вспомогат'!J50</f>
        <v>-1376289.0299999993</v>
      </c>
      <c r="I53" s="35">
        <f>'[5]вспомогат'!K50</f>
        <v>95.89691406968429</v>
      </c>
      <c r="J53" s="36">
        <f>'[5]вспомогат'!L50</f>
        <v>-401569.01999999955</v>
      </c>
    </row>
    <row r="54" spans="1:10" ht="14.25" customHeight="1">
      <c r="A54" s="52" t="s">
        <v>56</v>
      </c>
      <c r="B54" s="32">
        <f>'[5]вспомогат'!B51</f>
        <v>9458077</v>
      </c>
      <c r="C54" s="32">
        <f>'[5]вспомогат'!C51</f>
        <v>7740327</v>
      </c>
      <c r="D54" s="37">
        <f>'[5]вспомогат'!D51</f>
        <v>1637123</v>
      </c>
      <c r="E54" s="32">
        <f>'[5]вспомогат'!G51</f>
        <v>8282968.7</v>
      </c>
      <c r="F54" s="37">
        <f>'[5]вспомогат'!H51</f>
        <v>1273606.0300000003</v>
      </c>
      <c r="G54" s="38">
        <f>'[5]вспомогат'!I51</f>
        <v>77.79537823364527</v>
      </c>
      <c r="H54" s="34">
        <f>'[5]вспомогат'!J51</f>
        <v>-363516.96999999974</v>
      </c>
      <c r="I54" s="35">
        <f>'[5]вспомогат'!K51</f>
        <v>107.01057849364761</v>
      </c>
      <c r="J54" s="36">
        <f>'[5]вспомогат'!L51</f>
        <v>542641.7000000002</v>
      </c>
    </row>
    <row r="55" spans="1:10" ht="14.25" customHeight="1">
      <c r="A55" s="52" t="s">
        <v>57</v>
      </c>
      <c r="B55" s="32">
        <f>'[5]вспомогат'!B52</f>
        <v>62949222</v>
      </c>
      <c r="C55" s="32">
        <f>'[5]вспомогат'!C52</f>
        <v>54638065</v>
      </c>
      <c r="D55" s="37">
        <f>'[5]вспомогат'!D52</f>
        <v>9160552</v>
      </c>
      <c r="E55" s="32">
        <f>'[5]вспомогат'!G52</f>
        <v>56560761.02</v>
      </c>
      <c r="F55" s="37">
        <f>'[5]вспомогат'!H52</f>
        <v>4604061.75</v>
      </c>
      <c r="G55" s="38">
        <f>'[5]вспомогат'!I52</f>
        <v>50.259654112546926</v>
      </c>
      <c r="H55" s="34">
        <f>'[5]вспомогат'!J52</f>
        <v>-4556490.25</v>
      </c>
      <c r="I55" s="35">
        <f>'[5]вспомогат'!K52</f>
        <v>103.51896799419966</v>
      </c>
      <c r="J55" s="36">
        <f>'[5]вспомогат'!L52</f>
        <v>1922696.0200000033</v>
      </c>
    </row>
    <row r="56" spans="1:10" ht="14.25" customHeight="1">
      <c r="A56" s="52" t="s">
        <v>58</v>
      </c>
      <c r="B56" s="32">
        <f>'[5]вспомогат'!B53</f>
        <v>82939186</v>
      </c>
      <c r="C56" s="32">
        <f>'[5]вспомогат'!C53</f>
        <v>68787973</v>
      </c>
      <c r="D56" s="37">
        <f>'[5]вспомогат'!D53</f>
        <v>9464562</v>
      </c>
      <c r="E56" s="32">
        <f>'[5]вспомогат'!G53</f>
        <v>66340717.42</v>
      </c>
      <c r="F56" s="37">
        <f>'[5]вспомогат'!H53</f>
        <v>5019199.160000004</v>
      </c>
      <c r="G56" s="38">
        <f>'[5]вспомогат'!I53</f>
        <v>53.03149960875109</v>
      </c>
      <c r="H56" s="34">
        <f>'[5]вспомогат'!J53</f>
        <v>-4445362.839999996</v>
      </c>
      <c r="I56" s="35">
        <f>'[5]вспомогат'!K53</f>
        <v>96.44232054926229</v>
      </c>
      <c r="J56" s="36">
        <f>'[5]вспомогат'!L53</f>
        <v>-2447255.579999998</v>
      </c>
    </row>
    <row r="57" spans="1:10" ht="14.25" customHeight="1">
      <c r="A57" s="52" t="s">
        <v>59</v>
      </c>
      <c r="B57" s="32">
        <f>'[5]вспомогат'!B54</f>
        <v>39358200</v>
      </c>
      <c r="C57" s="32">
        <f>'[5]вспомогат'!C54</f>
        <v>33053500</v>
      </c>
      <c r="D57" s="37">
        <f>'[5]вспомогат'!D54</f>
        <v>4481170</v>
      </c>
      <c r="E57" s="32">
        <f>'[5]вспомогат'!G54</f>
        <v>28238118.6</v>
      </c>
      <c r="F57" s="37">
        <f>'[5]вспомогат'!H54</f>
        <v>2562042.420000002</v>
      </c>
      <c r="G57" s="38">
        <f>'[5]вспомогат'!I54</f>
        <v>57.17351539888025</v>
      </c>
      <c r="H57" s="34">
        <f>'[5]вспомогат'!J54</f>
        <v>-1919127.5799999982</v>
      </c>
      <c r="I57" s="35">
        <f>'[5]вспомогат'!K54</f>
        <v>85.43155369325488</v>
      </c>
      <c r="J57" s="36">
        <f>'[5]вспомогат'!L54</f>
        <v>-4815381.3999999985</v>
      </c>
    </row>
    <row r="58" spans="1:10" ht="14.25" customHeight="1">
      <c r="A58" s="52" t="s">
        <v>60</v>
      </c>
      <c r="B58" s="32">
        <f>'[5]вспомогат'!B55</f>
        <v>65896600</v>
      </c>
      <c r="C58" s="32">
        <f>'[5]вспомогат'!C55</f>
        <v>57288250</v>
      </c>
      <c r="D58" s="37">
        <f>'[5]вспомогат'!D55</f>
        <v>14756800</v>
      </c>
      <c r="E58" s="32">
        <f>'[5]вспомогат'!G55</f>
        <v>60002062.47</v>
      </c>
      <c r="F58" s="37">
        <f>'[5]вспомогат'!H55</f>
        <v>9053161.18</v>
      </c>
      <c r="G58" s="38">
        <f>'[5]вспомогат'!I55</f>
        <v>61.3490809660631</v>
      </c>
      <c r="H58" s="34">
        <f>'[5]вспомогат'!J55</f>
        <v>-5703638.82</v>
      </c>
      <c r="I58" s="35">
        <f>'[5]вспомогат'!K55</f>
        <v>104.73711881581302</v>
      </c>
      <c r="J58" s="36">
        <f>'[5]вспомогат'!L55</f>
        <v>2713812.469999999</v>
      </c>
    </row>
    <row r="59" spans="1:10" ht="14.25" customHeight="1">
      <c r="A59" s="52" t="s">
        <v>61</v>
      </c>
      <c r="B59" s="32">
        <f>'[5]вспомогат'!B56</f>
        <v>83650000</v>
      </c>
      <c r="C59" s="32">
        <f>'[5]вспомогат'!C56</f>
        <v>70122200</v>
      </c>
      <c r="D59" s="37">
        <f>'[5]вспомогат'!D56</f>
        <v>8151050</v>
      </c>
      <c r="E59" s="32">
        <f>'[5]вспомогат'!G56</f>
        <v>64950119.66</v>
      </c>
      <c r="F59" s="37">
        <f>'[5]вспомогат'!H56</f>
        <v>6638063</v>
      </c>
      <c r="G59" s="38">
        <f>'[5]вспомогат'!I56</f>
        <v>81.43813373737126</v>
      </c>
      <c r="H59" s="34">
        <f>'[5]вспомогат'!J56</f>
        <v>-1512987</v>
      </c>
      <c r="I59" s="35">
        <f>'[5]вспомогат'!K56</f>
        <v>92.62418985713511</v>
      </c>
      <c r="J59" s="36">
        <f>'[5]вспомогат'!L56</f>
        <v>-5172080.340000004</v>
      </c>
    </row>
    <row r="60" spans="1:10" ht="14.25" customHeight="1">
      <c r="A60" s="52" t="s">
        <v>62</v>
      </c>
      <c r="B60" s="32">
        <f>'[5]вспомогат'!B57</f>
        <v>14651811</v>
      </c>
      <c r="C60" s="32">
        <f>'[5]вспомогат'!C57</f>
        <v>12715461</v>
      </c>
      <c r="D60" s="37">
        <f>'[5]вспомогат'!D57</f>
        <v>2892430</v>
      </c>
      <c r="E60" s="32">
        <f>'[5]вспомогат'!G57</f>
        <v>13027578.47</v>
      </c>
      <c r="F60" s="37">
        <f>'[5]вспомогат'!H57</f>
        <v>1839980.8900000006</v>
      </c>
      <c r="G60" s="38">
        <f>'[5]вспомогат'!I57</f>
        <v>63.61367051233739</v>
      </c>
      <c r="H60" s="34">
        <f>'[5]вспомогат'!J57</f>
        <v>-1052449.1099999994</v>
      </c>
      <c r="I60" s="35">
        <f>'[5]вспомогат'!K57</f>
        <v>102.45462960407019</v>
      </c>
      <c r="J60" s="36">
        <f>'[5]вспомогат'!L57</f>
        <v>312117.47000000067</v>
      </c>
    </row>
    <row r="61" spans="1:10" ht="14.25" customHeight="1">
      <c r="A61" s="52" t="s">
        <v>63</v>
      </c>
      <c r="B61" s="32">
        <f>'[5]вспомогат'!B58</f>
        <v>62741500</v>
      </c>
      <c r="C61" s="32">
        <f>'[5]вспомогат'!C58</f>
        <v>53514925</v>
      </c>
      <c r="D61" s="37">
        <f>'[5]вспомогат'!D58</f>
        <v>5462924</v>
      </c>
      <c r="E61" s="32">
        <f>'[5]вспомогат'!G58</f>
        <v>54240040.26</v>
      </c>
      <c r="F61" s="37">
        <f>'[5]вспомогат'!H58</f>
        <v>5424420.07</v>
      </c>
      <c r="G61" s="38">
        <f>'[5]вспомогат'!I58</f>
        <v>99.29517727136603</v>
      </c>
      <c r="H61" s="34">
        <f>'[5]вспомогат'!J58</f>
        <v>-38503.9299999997</v>
      </c>
      <c r="I61" s="35">
        <f>'[5]вспомогат'!K58</f>
        <v>101.35497762540075</v>
      </c>
      <c r="J61" s="36">
        <f>'[5]вспомогат'!L58</f>
        <v>725115.2599999979</v>
      </c>
    </row>
    <row r="62" spans="1:10" ht="14.25" customHeight="1">
      <c r="A62" s="52" t="s">
        <v>64</v>
      </c>
      <c r="B62" s="32">
        <f>'[5]вспомогат'!B59</f>
        <v>19733200</v>
      </c>
      <c r="C62" s="32">
        <f>'[5]вспомогат'!C59</f>
        <v>16509082</v>
      </c>
      <c r="D62" s="37">
        <f>'[5]вспомогат'!D59</f>
        <v>3077107</v>
      </c>
      <c r="E62" s="32">
        <f>'[5]вспомогат'!G59</f>
        <v>19495489.13</v>
      </c>
      <c r="F62" s="37">
        <f>'[5]вспомогат'!H59</f>
        <v>2206431.9899999984</v>
      </c>
      <c r="G62" s="38">
        <f>'[5]вспомогат'!I59</f>
        <v>71.7047535233581</v>
      </c>
      <c r="H62" s="34">
        <f>'[5]вспомогат'!J59</f>
        <v>-870675.0100000016</v>
      </c>
      <c r="I62" s="35">
        <f>'[5]вспомогат'!K59</f>
        <v>118.08948026304552</v>
      </c>
      <c r="J62" s="36">
        <f>'[5]вспомогат'!L59</f>
        <v>2986407.129999999</v>
      </c>
    </row>
    <row r="63" spans="1:10" ht="14.25" customHeight="1">
      <c r="A63" s="52" t="s">
        <v>65</v>
      </c>
      <c r="B63" s="32">
        <f>'[5]вспомогат'!B60</f>
        <v>14946530</v>
      </c>
      <c r="C63" s="32">
        <f>'[5]вспомогат'!C60</f>
        <v>12414622</v>
      </c>
      <c r="D63" s="37">
        <f>'[5]вспомогат'!D60</f>
        <v>1728273</v>
      </c>
      <c r="E63" s="32">
        <f>'[5]вспомогат'!G60</f>
        <v>12477898.93</v>
      </c>
      <c r="F63" s="37">
        <f>'[5]вспомогат'!H60</f>
        <v>1713305.8100000005</v>
      </c>
      <c r="G63" s="38">
        <f>'[5]вспомогат'!I60</f>
        <v>99.1339799904298</v>
      </c>
      <c r="H63" s="34">
        <f>'[5]вспомогат'!J60</f>
        <v>-14967.189999999478</v>
      </c>
      <c r="I63" s="35">
        <f>'[5]вспомогат'!K60</f>
        <v>100.50969679141258</v>
      </c>
      <c r="J63" s="36">
        <f>'[5]вспомогат'!L60</f>
        <v>63276.9299999997</v>
      </c>
    </row>
    <row r="64" spans="1:10" ht="14.25" customHeight="1">
      <c r="A64" s="52" t="s">
        <v>66</v>
      </c>
      <c r="B64" s="32">
        <f>'[5]вспомогат'!B61</f>
        <v>11625000</v>
      </c>
      <c r="C64" s="32">
        <f>'[5]вспомогат'!C61</f>
        <v>9311650</v>
      </c>
      <c r="D64" s="37">
        <f>'[5]вспомогат'!D61</f>
        <v>1060325</v>
      </c>
      <c r="E64" s="32">
        <f>'[5]вспомогат'!G61</f>
        <v>10315103.99</v>
      </c>
      <c r="F64" s="37">
        <f>'[5]вспомогат'!H61</f>
        <v>1009151.25</v>
      </c>
      <c r="G64" s="38">
        <f>'[5]вспомогат'!I61</f>
        <v>95.17376747695282</v>
      </c>
      <c r="H64" s="34">
        <f>'[5]вспомогат'!J61</f>
        <v>-51173.75</v>
      </c>
      <c r="I64" s="35">
        <f>'[5]вспомогат'!K61</f>
        <v>110.77632847024962</v>
      </c>
      <c r="J64" s="36">
        <f>'[5]вспомогат'!L61</f>
        <v>1003453.9900000002</v>
      </c>
    </row>
    <row r="65" spans="1:10" ht="14.25" customHeight="1">
      <c r="A65" s="52" t="s">
        <v>67</v>
      </c>
      <c r="B65" s="32">
        <f>'[5]вспомогат'!B62</f>
        <v>14076930</v>
      </c>
      <c r="C65" s="32">
        <f>'[5]вспомогат'!C62</f>
        <v>11868548</v>
      </c>
      <c r="D65" s="37">
        <f>'[5]вспомогат'!D62</f>
        <v>2225968</v>
      </c>
      <c r="E65" s="32">
        <f>'[5]вспомогат'!G62</f>
        <v>10918057.58</v>
      </c>
      <c r="F65" s="37">
        <f>'[5]вспомогат'!H62</f>
        <v>1169998.9499999993</v>
      </c>
      <c r="G65" s="38">
        <f>'[5]вспомогат'!I62</f>
        <v>52.56135532945664</v>
      </c>
      <c r="H65" s="34">
        <f>'[5]вспомогат'!J62</f>
        <v>-1055969.0500000007</v>
      </c>
      <c r="I65" s="35">
        <f>'[5]вспомогат'!K62</f>
        <v>91.99151892885297</v>
      </c>
      <c r="J65" s="36">
        <f>'[5]вспомогат'!L62</f>
        <v>-950490.4199999999</v>
      </c>
    </row>
    <row r="66" spans="1:10" ht="14.25" customHeight="1">
      <c r="A66" s="52" t="s">
        <v>68</v>
      </c>
      <c r="B66" s="32">
        <f>'[5]вспомогат'!B63</f>
        <v>8978000</v>
      </c>
      <c r="C66" s="32">
        <f>'[5]вспомогат'!C63</f>
        <v>6820872</v>
      </c>
      <c r="D66" s="37">
        <f>'[5]вспомогат'!D63</f>
        <v>1572487</v>
      </c>
      <c r="E66" s="32">
        <f>'[5]вспомогат'!G63</f>
        <v>7251970.89</v>
      </c>
      <c r="F66" s="37">
        <f>'[5]вспомогат'!H63</f>
        <v>1198982.5599999996</v>
      </c>
      <c r="G66" s="38">
        <f>'[5]вспомогат'!I63</f>
        <v>76.2475340018709</v>
      </c>
      <c r="H66" s="34">
        <f>'[5]вспомогат'!J63</f>
        <v>-373504.4400000004</v>
      </c>
      <c r="I66" s="35">
        <f>'[5]вспомогат'!K63</f>
        <v>106.32028998638296</v>
      </c>
      <c r="J66" s="36">
        <f>'[5]вспомогат'!L63</f>
        <v>431098.88999999966</v>
      </c>
    </row>
    <row r="67" spans="1:10" ht="14.25" customHeight="1">
      <c r="A67" s="52" t="s">
        <v>69</v>
      </c>
      <c r="B67" s="32">
        <f>'[5]вспомогат'!B64</f>
        <v>14175800</v>
      </c>
      <c r="C67" s="32">
        <f>'[5]вспомогат'!C64</f>
        <v>12239460</v>
      </c>
      <c r="D67" s="37">
        <f>'[5]вспомогат'!D64</f>
        <v>1525500</v>
      </c>
      <c r="E67" s="32">
        <f>'[5]вспомогат'!G64</f>
        <v>12995284.01</v>
      </c>
      <c r="F67" s="37">
        <f>'[5]вспомогат'!H64</f>
        <v>1288961.2400000002</v>
      </c>
      <c r="G67" s="38">
        <f>'[5]вспомогат'!I64</f>
        <v>84.49434546050477</v>
      </c>
      <c r="H67" s="34">
        <f>'[5]вспомогат'!J64</f>
        <v>-236538.75999999978</v>
      </c>
      <c r="I67" s="35">
        <f>'[5]вспомогат'!K64</f>
        <v>106.17530520137326</v>
      </c>
      <c r="J67" s="36">
        <f>'[5]вспомогат'!L64</f>
        <v>755824.0099999998</v>
      </c>
    </row>
    <row r="68" spans="1:10" ht="14.25" customHeight="1">
      <c r="A68" s="52" t="s">
        <v>70</v>
      </c>
      <c r="B68" s="32">
        <f>'[5]вспомогат'!B65</f>
        <v>11237207</v>
      </c>
      <c r="C68" s="32">
        <f>'[5]вспомогат'!C65</f>
        <v>10110450</v>
      </c>
      <c r="D68" s="37">
        <f>'[5]вспомогат'!D65</f>
        <v>2104769</v>
      </c>
      <c r="E68" s="32">
        <f>'[5]вспомогат'!G65</f>
        <v>9544160.68</v>
      </c>
      <c r="F68" s="37">
        <f>'[5]вспомогат'!H65</f>
        <v>1458052.46</v>
      </c>
      <c r="G68" s="38">
        <f>'[5]вспомогат'!I65</f>
        <v>69.27375213146905</v>
      </c>
      <c r="H68" s="34">
        <f>'[5]вспомогат'!J65</f>
        <v>-646716.54</v>
      </c>
      <c r="I68" s="35">
        <f>'[5]вспомогат'!K65</f>
        <v>94.3989701744235</v>
      </c>
      <c r="J68" s="36">
        <f>'[5]вспомогат'!L65</f>
        <v>-566289.3200000003</v>
      </c>
    </row>
    <row r="69" spans="1:10" ht="14.25" customHeight="1">
      <c r="A69" s="52" t="s">
        <v>71</v>
      </c>
      <c r="B69" s="32">
        <f>'[5]вспомогат'!B66</f>
        <v>32522313</v>
      </c>
      <c r="C69" s="32">
        <f>'[5]вспомогат'!C66</f>
        <v>27624096</v>
      </c>
      <c r="D69" s="37">
        <f>'[5]вспомогат'!D66</f>
        <v>3034529</v>
      </c>
      <c r="E69" s="32">
        <f>'[5]вспомогат'!G66</f>
        <v>28807788.36</v>
      </c>
      <c r="F69" s="37">
        <f>'[5]вспомогат'!H66</f>
        <v>2593096.4800000004</v>
      </c>
      <c r="G69" s="38">
        <f>'[5]вспомогат'!I66</f>
        <v>85.45301363078094</v>
      </c>
      <c r="H69" s="34">
        <f>'[5]вспомогат'!J66</f>
        <v>-441432.51999999955</v>
      </c>
      <c r="I69" s="35">
        <f>'[5]вспомогат'!K66</f>
        <v>104.2849994439637</v>
      </c>
      <c r="J69" s="36">
        <f>'[5]вспомогат'!L66</f>
        <v>1183692.3599999994</v>
      </c>
    </row>
    <row r="70" spans="1:10" ht="14.25" customHeight="1">
      <c r="A70" s="52" t="s">
        <v>72</v>
      </c>
      <c r="B70" s="32">
        <f>'[5]вспомогат'!B67</f>
        <v>69257200</v>
      </c>
      <c r="C70" s="32">
        <f>'[5]вспомогат'!C67</f>
        <v>58895415</v>
      </c>
      <c r="D70" s="37">
        <f>'[5]вспомогат'!D67</f>
        <v>9576575</v>
      </c>
      <c r="E70" s="32">
        <f>'[5]вспомогат'!G67</f>
        <v>59535728.34</v>
      </c>
      <c r="F70" s="37">
        <f>'[5]вспомогат'!H67</f>
        <v>4811682.330000006</v>
      </c>
      <c r="G70" s="38">
        <f>'[5]вспомогат'!I67</f>
        <v>50.244292244356735</v>
      </c>
      <c r="H70" s="34">
        <f>'[5]вспомогат'!J67</f>
        <v>-4764892.669999994</v>
      </c>
      <c r="I70" s="35">
        <f>'[5]вспомогат'!K67</f>
        <v>101.08720405484877</v>
      </c>
      <c r="J70" s="36">
        <f>'[5]вспомогат'!L67</f>
        <v>640313.3400000036</v>
      </c>
    </row>
    <row r="71" spans="1:10" ht="14.25" customHeight="1">
      <c r="A71" s="52" t="s">
        <v>73</v>
      </c>
      <c r="B71" s="32">
        <f>'[5]вспомогат'!B68</f>
        <v>96487699</v>
      </c>
      <c r="C71" s="32">
        <f>'[5]вспомогат'!C68</f>
        <v>79740078</v>
      </c>
      <c r="D71" s="37">
        <f>'[5]вспомогат'!D68</f>
        <v>14893341</v>
      </c>
      <c r="E71" s="32">
        <f>'[5]вспомогат'!G68</f>
        <v>72287538.46</v>
      </c>
      <c r="F71" s="37">
        <f>'[5]вспомогат'!H68</f>
        <v>6730550.319999993</v>
      </c>
      <c r="G71" s="38">
        <f>'[5]вспомогат'!I68</f>
        <v>45.19167539372121</v>
      </c>
      <c r="H71" s="34">
        <f>'[5]вспомогат'!J68</f>
        <v>-8162790.680000007</v>
      </c>
      <c r="I71" s="35">
        <f>'[5]вспомогат'!K68</f>
        <v>90.65396005757606</v>
      </c>
      <c r="J71" s="36">
        <f>'[5]вспомогат'!L68</f>
        <v>-7452539.540000007</v>
      </c>
    </row>
    <row r="72" spans="1:10" ht="14.25" customHeight="1">
      <c r="A72" s="52" t="s">
        <v>74</v>
      </c>
      <c r="B72" s="32">
        <f>'[5]вспомогат'!B69</f>
        <v>14752300</v>
      </c>
      <c r="C72" s="32">
        <f>'[5]вспомогат'!C69</f>
        <v>12460850</v>
      </c>
      <c r="D72" s="37">
        <f>'[5]вспомогат'!D69</f>
        <v>1607770</v>
      </c>
      <c r="E72" s="32">
        <f>'[5]вспомогат'!G69</f>
        <v>13622542.27</v>
      </c>
      <c r="F72" s="37">
        <f>'[5]вспомогат'!H69</f>
        <v>1825370.3099999987</v>
      </c>
      <c r="G72" s="38">
        <f>'[5]вспомогат'!I69</f>
        <v>113.53429346237327</v>
      </c>
      <c r="H72" s="34">
        <f>'[5]вспомогат'!J69</f>
        <v>217600.30999999866</v>
      </c>
      <c r="I72" s="35">
        <f>'[5]вспомогат'!K69</f>
        <v>109.32273697219692</v>
      </c>
      <c r="J72" s="36">
        <f>'[5]вспомогат'!L69</f>
        <v>1161692.2699999996</v>
      </c>
    </row>
    <row r="73" spans="1:10" ht="14.25" customHeight="1">
      <c r="A73" s="52" t="s">
        <v>75</v>
      </c>
      <c r="B73" s="32">
        <f>'[5]вспомогат'!B70</f>
        <v>8961665</v>
      </c>
      <c r="C73" s="32">
        <f>'[5]вспомогат'!C70</f>
        <v>7883860</v>
      </c>
      <c r="D73" s="37">
        <f>'[5]вспомогат'!D70</f>
        <v>1337370</v>
      </c>
      <c r="E73" s="32">
        <f>'[5]вспомогат'!G70</f>
        <v>8106577.19</v>
      </c>
      <c r="F73" s="37">
        <f>'[5]вспомогат'!H70</f>
        <v>1038578.4200000009</v>
      </c>
      <c r="G73" s="38">
        <f>'[5]вспомогат'!I70</f>
        <v>77.65827108429238</v>
      </c>
      <c r="H73" s="34">
        <f>'[5]вспомогат'!J70</f>
        <v>-298791.57999999914</v>
      </c>
      <c r="I73" s="35">
        <f>'[5]вспомогат'!K70</f>
        <v>102.82497647091652</v>
      </c>
      <c r="J73" s="36">
        <f>'[5]вспомогат'!L70</f>
        <v>222717.1900000004</v>
      </c>
    </row>
    <row r="74" spans="1:10" ht="14.25" customHeight="1">
      <c r="A74" s="52" t="s">
        <v>76</v>
      </c>
      <c r="B74" s="32">
        <f>'[5]вспомогат'!B71</f>
        <v>6311120</v>
      </c>
      <c r="C74" s="32">
        <f>'[5]вспомогат'!C71</f>
        <v>4696918</v>
      </c>
      <c r="D74" s="37">
        <f>'[5]вспомогат'!D71</f>
        <v>744482</v>
      </c>
      <c r="E74" s="32">
        <f>'[5]вспомогат'!G71</f>
        <v>6513698.53</v>
      </c>
      <c r="F74" s="37">
        <f>'[5]вспомогат'!H71</f>
        <v>808755.8799999999</v>
      </c>
      <c r="G74" s="38">
        <f>'[5]вспомогат'!I71</f>
        <v>108.63336924196958</v>
      </c>
      <c r="H74" s="34">
        <f>'[5]вспомогат'!J71</f>
        <v>64273.87999999989</v>
      </c>
      <c r="I74" s="35">
        <f>'[5]вспомогат'!K71</f>
        <v>138.68026927444762</v>
      </c>
      <c r="J74" s="36">
        <f>'[5]вспомогат'!L71</f>
        <v>1816780.5300000003</v>
      </c>
    </row>
    <row r="75" spans="1:10" ht="14.25" customHeight="1">
      <c r="A75" s="52" t="s">
        <v>77</v>
      </c>
      <c r="B75" s="32">
        <f>'[5]вспомогат'!B72</f>
        <v>51931108</v>
      </c>
      <c r="C75" s="32">
        <f>'[5]вспомогат'!C72</f>
        <v>46954443</v>
      </c>
      <c r="D75" s="37">
        <f>'[5]вспомогат'!D72</f>
        <v>8595096</v>
      </c>
      <c r="E75" s="32">
        <f>'[5]вспомогат'!G72</f>
        <v>45916469.6</v>
      </c>
      <c r="F75" s="37">
        <f>'[5]вспомогат'!H72</f>
        <v>5468140.8000000045</v>
      </c>
      <c r="G75" s="38">
        <f>'[5]вспомогат'!I72</f>
        <v>63.61931036023337</v>
      </c>
      <c r="H75" s="34">
        <f>'[5]вспомогат'!J72</f>
        <v>-3126955.1999999955</v>
      </c>
      <c r="I75" s="35">
        <f>'[5]вспомогат'!K72</f>
        <v>97.78940323070174</v>
      </c>
      <c r="J75" s="36">
        <f>'[5]вспомогат'!L72</f>
        <v>-1037973.3999999985</v>
      </c>
    </row>
    <row r="76" spans="1:10" ht="14.25" customHeight="1">
      <c r="A76" s="52" t="s">
        <v>78</v>
      </c>
      <c r="B76" s="32">
        <f>'[5]вспомогат'!B73</f>
        <v>23141359</v>
      </c>
      <c r="C76" s="32">
        <f>'[5]вспомогат'!C73</f>
        <v>20052379</v>
      </c>
      <c r="D76" s="37">
        <f>'[5]вспомогат'!D73</f>
        <v>2527430</v>
      </c>
      <c r="E76" s="32">
        <f>'[5]вспомогат'!G73</f>
        <v>20140442.65</v>
      </c>
      <c r="F76" s="37">
        <f>'[5]вспомогат'!H73</f>
        <v>2249073.6199999973</v>
      </c>
      <c r="G76" s="38">
        <f>'[5]вспомогат'!I73</f>
        <v>88.98658400034807</v>
      </c>
      <c r="H76" s="34">
        <f>'[5]вспомогат'!J73</f>
        <v>-278356.3800000027</v>
      </c>
      <c r="I76" s="35">
        <f>'[5]вспомогат'!K73</f>
        <v>100.43916809072877</v>
      </c>
      <c r="J76" s="36">
        <f>'[5]вспомогат'!L73</f>
        <v>88063.64999999851</v>
      </c>
    </row>
    <row r="77" spans="1:10" ht="14.25" customHeight="1">
      <c r="A77" s="52" t="s">
        <v>79</v>
      </c>
      <c r="B77" s="32">
        <f>'[5]вспомогат'!B74</f>
        <v>8547951</v>
      </c>
      <c r="C77" s="32">
        <f>'[5]вспомогат'!C74</f>
        <v>7619761</v>
      </c>
      <c r="D77" s="37">
        <f>'[5]вспомогат'!D74</f>
        <v>1116831</v>
      </c>
      <c r="E77" s="32">
        <f>'[5]вспомогат'!G74</f>
        <v>7934878.78</v>
      </c>
      <c r="F77" s="37">
        <f>'[5]вспомогат'!H74</f>
        <v>797036.2400000002</v>
      </c>
      <c r="G77" s="38">
        <f>'[5]вспомогат'!I74</f>
        <v>71.36587720075823</v>
      </c>
      <c r="H77" s="34">
        <f>'[5]вспомогат'!J74</f>
        <v>-319794.7599999998</v>
      </c>
      <c r="I77" s="35">
        <f>'[5]вспомогат'!K74</f>
        <v>104.13553364731519</v>
      </c>
      <c r="J77" s="36">
        <f>'[5]вспомогат'!L74</f>
        <v>315117.78000000026</v>
      </c>
    </row>
    <row r="78" spans="1:10" ht="14.25" customHeight="1">
      <c r="A78" s="52" t="s">
        <v>80</v>
      </c>
      <c r="B78" s="32">
        <f>'[5]вспомогат'!B75</f>
        <v>9216152</v>
      </c>
      <c r="C78" s="32">
        <f>'[5]вспомогат'!C75</f>
        <v>7278233</v>
      </c>
      <c r="D78" s="37">
        <f>'[5]вспомогат'!D75</f>
        <v>697873</v>
      </c>
      <c r="E78" s="32">
        <f>'[5]вспомогат'!G75</f>
        <v>8258199.7</v>
      </c>
      <c r="F78" s="37">
        <f>'[5]вспомогат'!H75</f>
        <v>1475702.54</v>
      </c>
      <c r="G78" s="38">
        <f>'[5]вспомогат'!I75</f>
        <v>211.45717630571755</v>
      </c>
      <c r="H78" s="34">
        <f>'[5]вспомогат'!J75</f>
        <v>777829.54</v>
      </c>
      <c r="I78" s="35">
        <f>'[5]вспомогат'!K75</f>
        <v>113.4643491078123</v>
      </c>
      <c r="J78" s="36">
        <f>'[5]вспомогат'!L75</f>
        <v>979966.7000000002</v>
      </c>
    </row>
    <row r="79" spans="1:10" ht="14.25" customHeight="1">
      <c r="A79" s="52" t="s">
        <v>81</v>
      </c>
      <c r="B79" s="32">
        <f>'[5]вспомогат'!B76</f>
        <v>7830526</v>
      </c>
      <c r="C79" s="32">
        <f>'[5]вспомогат'!C76</f>
        <v>6449819</v>
      </c>
      <c r="D79" s="37">
        <f>'[5]вспомогат'!D76</f>
        <v>905202</v>
      </c>
      <c r="E79" s="32">
        <f>'[5]вспомогат'!G76</f>
        <v>7796492.59</v>
      </c>
      <c r="F79" s="37">
        <f>'[5]вспомогат'!H76</f>
        <v>409967.33999999985</v>
      </c>
      <c r="G79" s="38">
        <f>'[5]вспомогат'!I76</f>
        <v>45.29014960196728</v>
      </c>
      <c r="H79" s="34">
        <f>'[5]вспомогат'!J76</f>
        <v>-495234.66000000015</v>
      </c>
      <c r="I79" s="35">
        <f>'[5]вспомогат'!K76</f>
        <v>120.87924622380876</v>
      </c>
      <c r="J79" s="36">
        <f>'[5]вспомогат'!L76</f>
        <v>1346673.5899999999</v>
      </c>
    </row>
    <row r="80" spans="1:10" ht="14.25" customHeight="1">
      <c r="A80" s="52" t="s">
        <v>82</v>
      </c>
      <c r="B80" s="32">
        <f>'[5]вспомогат'!B77</f>
        <v>15559117</v>
      </c>
      <c r="C80" s="32">
        <f>'[5]вспомогат'!C77</f>
        <v>12978322</v>
      </c>
      <c r="D80" s="37">
        <f>'[5]вспомогат'!D77</f>
        <v>1615843</v>
      </c>
      <c r="E80" s="32">
        <f>'[5]вспомогат'!G77</f>
        <v>12469669.89</v>
      </c>
      <c r="F80" s="37">
        <f>'[5]вспомогат'!H77</f>
        <v>949736.6000000015</v>
      </c>
      <c r="G80" s="38">
        <f>'[5]вспомогат'!I77</f>
        <v>58.77653955241948</v>
      </c>
      <c r="H80" s="34">
        <f>'[5]вспомогат'!J77</f>
        <v>-666106.3999999985</v>
      </c>
      <c r="I80" s="35">
        <f>'[5]вспомогат'!K77</f>
        <v>96.0807559713806</v>
      </c>
      <c r="J80" s="36">
        <f>'[5]вспомогат'!L77</f>
        <v>-508652.1099999994</v>
      </c>
    </row>
    <row r="81" spans="1:10" ht="14.25" customHeight="1">
      <c r="A81" s="52" t="s">
        <v>83</v>
      </c>
      <c r="B81" s="32">
        <f>'[5]вспомогат'!B78</f>
        <v>11588535</v>
      </c>
      <c r="C81" s="32">
        <f>'[5]вспомогат'!C78</f>
        <v>10184140</v>
      </c>
      <c r="D81" s="37">
        <f>'[5]вспомогат'!D78</f>
        <v>923948</v>
      </c>
      <c r="E81" s="32">
        <f>'[5]вспомогат'!G78</f>
        <v>10887157.5</v>
      </c>
      <c r="F81" s="37">
        <f>'[5]вспомогат'!H78</f>
        <v>899338.9600000009</v>
      </c>
      <c r="G81" s="38">
        <f>'[5]вспомогат'!I78</f>
        <v>97.3365340906632</v>
      </c>
      <c r="H81" s="34">
        <f>'[5]вспомогат'!J78</f>
        <v>-24609.039999999106</v>
      </c>
      <c r="I81" s="35">
        <f>'[5]вспомогат'!K78</f>
        <v>106.9030620160367</v>
      </c>
      <c r="J81" s="36">
        <f>'[5]вспомогат'!L78</f>
        <v>703017.5</v>
      </c>
    </row>
    <row r="82" spans="1:10" ht="15" customHeight="1">
      <c r="A82" s="50" t="s">
        <v>84</v>
      </c>
      <c r="B82" s="40">
        <f>SUM(B39:B81)</f>
        <v>1253526173</v>
      </c>
      <c r="C82" s="40">
        <f>SUM(C39:C81)</f>
        <v>1060209202</v>
      </c>
      <c r="D82" s="40">
        <f>SUM(D39:D81)</f>
        <v>168383731</v>
      </c>
      <c r="E82" s="40">
        <f>SUM(E39:E81)</f>
        <v>1058518442.9300001</v>
      </c>
      <c r="F82" s="40">
        <f>SUM(F39:F81)</f>
        <v>117968323.19</v>
      </c>
      <c r="G82" s="41">
        <f>F82/D82*100</f>
        <v>70.05921681946815</v>
      </c>
      <c r="H82" s="40">
        <f>SUM(H39:H81)</f>
        <v>-50415407.80999999</v>
      </c>
      <c r="I82" s="42">
        <f>E82/C82*100</f>
        <v>99.84052590122681</v>
      </c>
      <c r="J82" s="40">
        <f>SUM(J39:J81)</f>
        <v>-1690759.070000005</v>
      </c>
    </row>
    <row r="83" spans="1:10" ht="15.75" customHeight="1">
      <c r="A83" s="53" t="s">
        <v>85</v>
      </c>
      <c r="B83" s="54">
        <f>'[5]вспомогат'!B79</f>
        <v>12312533282</v>
      </c>
      <c r="C83" s="54">
        <f>'[5]вспомогат'!C79</f>
        <v>10152248953</v>
      </c>
      <c r="D83" s="54">
        <f>'[5]вспомогат'!D79</f>
        <v>1261272692</v>
      </c>
      <c r="E83" s="54">
        <f>'[5]вспомогат'!G79</f>
        <v>10000928409.050001</v>
      </c>
      <c r="F83" s="54">
        <f>'[5]вспомогат'!H79</f>
        <v>855624206.2700001</v>
      </c>
      <c r="G83" s="55">
        <f>'[5]вспомогат'!I79</f>
        <v>67.83816154088271</v>
      </c>
      <c r="H83" s="54">
        <f>'[5]вспомогат'!J79</f>
        <v>-405648485.7299996</v>
      </c>
      <c r="I83" s="55">
        <f>'[5]вспомогат'!K79</f>
        <v>98.50948745789687</v>
      </c>
      <c r="J83" s="54">
        <f>'[5]вспомогат'!L79</f>
        <v>-151320543.94999963</v>
      </c>
    </row>
    <row r="85" spans="2:5" ht="12.75">
      <c r="B85" s="56"/>
      <c r="E85" s="57"/>
    </row>
    <row r="86" ht="12.75">
      <c r="G86" s="58"/>
    </row>
    <row r="87" spans="2:5" ht="12.75">
      <c r="B87" s="59"/>
      <c r="C87" s="60"/>
      <c r="D87" s="60"/>
      <c r="E87" s="59"/>
    </row>
  </sheetData>
  <sheetProtection/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01.01.2019 по 28.10.2019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08dohod2</dc:creator>
  <cp:keywords/>
  <dc:description/>
  <cp:lastModifiedBy>08dohod2</cp:lastModifiedBy>
  <dcterms:created xsi:type="dcterms:W3CDTF">2019-10-29T09:59:29Z</dcterms:created>
  <dcterms:modified xsi:type="dcterms:W3CDTF">2019-10-29T09:59:55Z</dcterms:modified>
  <cp:category/>
  <cp:version/>
  <cp:contentType/>
  <cp:contentStatus/>
</cp:coreProperties>
</file>