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<sst xmlns="http://schemas.openxmlformats.org/spreadsheetml/2006/main" count="43" uniqueCount="43">
  <si>
    <t>Всього трансферти з держбюджету</t>
  </si>
  <si>
    <t>В И Д И    Д О Х О Д І В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</si>
  <si>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</si>
  <si>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</si>
  <si>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</si>
  <si>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</si>
  <si>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</si>
  <si>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</si>
  <si>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</si>
  <si>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</si>
  <si>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</si>
  <si>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</si>
  <si>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</si>
  <si>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</si>
  <si>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</si>
  <si>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</si>
  <si>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</si>
  <si>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</si>
  <si>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</si>
  <si>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Показники МФУ, затверджені рішеннями місцевих рад на 2019 рік</t>
  </si>
  <si>
    <t>Отримано та профінансовано з державного бюджету за 2019 рік</t>
  </si>
  <si>
    <t xml:space="preserve"> Субвенція з державного бюджету місцевим бюджетам на придбання ангіографічного обладнення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</si>
  <si>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</si>
  <si>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</si>
  <si>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</si>
  <si>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</si>
  <si>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реалізацію заходів, спрямованих на підвищення якості освіти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</si>
  <si>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</si>
  <si>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</si>
  <si>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</si>
  <si>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</si>
  <si>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</si>
  <si>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</si>
  <si>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супенів</t>
  </si>
  <si>
    <t>Субвенція з державного бюджету місцевим бюджетам на будівництво мультіфункціональних майданчиків для занять ігровими видами спорту</t>
  </si>
  <si>
    <t>Субвенція з державного бюджету місцевим бюджетам на здійснення природоохоронних заходів на об'єктах комунальної власності</t>
  </si>
  <si>
    <t>Субвенція з державного бюджету місцевим бюджетам на будівництво нових, реконструкцію та капітальний ремонт існуючих спортивних п'ятдесятиметрових і двадцятип'ятиметрових басейнів</t>
  </si>
  <si>
    <t>Субвенція з державного бюджету місцевим бюджетам на створення оперативно-диспетчерських служб, на реалізацію пілотного проекту щодо розвитку системи екстреної медичної допомоги у Вінницькій, Донецькій, Одеській, Полтавській, Тернопільській областях та м.Києві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</si>
  <si>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України"</t>
  </si>
  <si>
    <t>тис.грн</t>
  </si>
  <si>
    <t xml:space="preserve">Трансферти з державного бюджету за січень-грудень 2019 року по Запорізькій області станом на 09.12.2019 </t>
  </si>
  <si>
    <t>План на січень-грудень</t>
  </si>
  <si>
    <t>% до плану на січень-грудень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</si>
</sst>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39"/>
  <sheetViews>
    <sheetView tabSelected="1" zoomScale="70" zoomScaleNormal="70" zoomScaleSheetLayoutView="75" zoomScalePageLayoutView="0" workbookViewId="0" topLeftCell="A1">
      <pane xSplit="2" ySplit="3" topLeftCell="C3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3" sqref="J3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6384" width="9.125" style="1" customWidth="1"/>
  </cols>
  <sheetData>
    <row r="1" spans="1:6" ht="57.75" customHeight="1">
      <c r="A1" s="25" t="s">
        <v>40</v>
      </c>
      <c r="B1" s="25"/>
      <c r="C1" s="25"/>
      <c r="D1" s="25"/>
      <c r="E1" s="25"/>
      <c r="F1" s="25"/>
    </row>
    <row r="2" spans="5:6" ht="11.25" customHeight="1">
      <c r="E2" s="5"/>
      <c r="F2" s="5" t="s">
        <v>39</v>
      </c>
    </row>
    <row r="3" spans="1:6" ht="99" customHeight="1">
      <c r="A3" s="4"/>
      <c r="B3" s="7" t="s">
        <v>1</v>
      </c>
      <c r="C3" s="16" t="s">
        <v>19</v>
      </c>
      <c r="D3" s="16" t="s">
        <v>41</v>
      </c>
      <c r="E3" s="17" t="s">
        <v>20</v>
      </c>
      <c r="F3" s="10" t="s">
        <v>42</v>
      </c>
    </row>
    <row r="4" spans="1:6" ht="20.25">
      <c r="A4" s="14">
        <v>410201</v>
      </c>
      <c r="B4" s="15" t="s">
        <v>2</v>
      </c>
      <c r="C4" s="19">
        <v>277152.5</v>
      </c>
      <c r="D4" s="19">
        <v>277152.5</v>
      </c>
      <c r="E4" s="19">
        <v>253874.1</v>
      </c>
      <c r="F4" s="11">
        <f>IF(D4=0,"-",E4/D4*100)</f>
        <v>91.60086955737366</v>
      </c>
    </row>
    <row r="5" spans="1:6" ht="56.25">
      <c r="A5" s="14">
        <v>410202</v>
      </c>
      <c r="B5" s="9" t="s">
        <v>10</v>
      </c>
      <c r="C5" s="18">
        <v>603013.9</v>
      </c>
      <c r="D5" s="18">
        <v>603013.9</v>
      </c>
      <c r="E5" s="18">
        <v>603013.9</v>
      </c>
      <c r="F5" s="11">
        <f aca="true" t="shared" si="0" ref="F5:F38">IF(D5=0,"-",E5/D5*100)</f>
        <v>100</v>
      </c>
    </row>
    <row r="6" spans="1:6" ht="56.25">
      <c r="A6" s="14">
        <v>410210</v>
      </c>
      <c r="B6" s="9" t="s">
        <v>13</v>
      </c>
      <c r="C6" s="18">
        <v>11445.4</v>
      </c>
      <c r="D6" s="18">
        <v>11445.4</v>
      </c>
      <c r="E6" s="18">
        <v>11445.4</v>
      </c>
      <c r="F6" s="11">
        <f t="shared" si="0"/>
        <v>100</v>
      </c>
    </row>
    <row r="7" spans="1:6" ht="37.5">
      <c r="A7" s="14">
        <v>410303</v>
      </c>
      <c r="B7" s="23" t="s">
        <v>26</v>
      </c>
      <c r="C7" s="18">
        <v>55802.3</v>
      </c>
      <c r="D7" s="18">
        <v>55802.3</v>
      </c>
      <c r="E7" s="18">
        <v>28180</v>
      </c>
      <c r="F7" s="11">
        <f t="shared" si="0"/>
        <v>50.49971058540598</v>
      </c>
    </row>
    <row r="8" spans="1:6" ht="44.25" customHeight="1">
      <c r="A8" s="14">
        <v>410304</v>
      </c>
      <c r="B8" s="9" t="s">
        <v>33</v>
      </c>
      <c r="C8" s="18">
        <v>4521.8</v>
      </c>
      <c r="D8" s="18">
        <v>4521.8</v>
      </c>
      <c r="E8" s="18">
        <v>4521.8</v>
      </c>
      <c r="F8" s="11">
        <f t="shared" si="0"/>
        <v>100</v>
      </c>
    </row>
    <row r="9" spans="1:6" ht="180" customHeight="1">
      <c r="A9" s="14">
        <v>410305</v>
      </c>
      <c r="B9" s="9" t="s">
        <v>30</v>
      </c>
      <c r="C9" s="18">
        <f>896.611+1092.659</f>
        <v>1989.27</v>
      </c>
      <c r="D9" s="18">
        <f>896.611+1092.659</f>
        <v>1989.27</v>
      </c>
      <c r="E9" s="18">
        <f>896.611+1092.659</f>
        <v>1989.27</v>
      </c>
      <c r="F9" s="11">
        <f t="shared" si="0"/>
        <v>100</v>
      </c>
    </row>
    <row r="10" spans="1:6" ht="75">
      <c r="A10" s="14">
        <v>410306</v>
      </c>
      <c r="B10" s="15" t="s">
        <v>8</v>
      </c>
      <c r="C10" s="19">
        <v>2495080.8</v>
      </c>
      <c r="D10" s="19">
        <v>2495080.8</v>
      </c>
      <c r="E10" s="19">
        <v>2165745.35215</v>
      </c>
      <c r="F10" s="11">
        <f t="shared" si="0"/>
        <v>86.80060991010794</v>
      </c>
    </row>
    <row r="11" spans="1:6" ht="93.75">
      <c r="A11" s="14">
        <v>410308</v>
      </c>
      <c r="B11" s="9" t="s">
        <v>3</v>
      </c>
      <c r="C11" s="19">
        <f>675930.9+57290.2</f>
        <v>733221.1</v>
      </c>
      <c r="D11" s="19">
        <f>675930.9+57290.2</f>
        <v>733221.1</v>
      </c>
      <c r="E11" s="19">
        <v>733221.1</v>
      </c>
      <c r="F11" s="11">
        <f t="shared" si="0"/>
        <v>100</v>
      </c>
    </row>
    <row r="12" spans="1:6" ht="56.25">
      <c r="A12" s="14">
        <v>410310</v>
      </c>
      <c r="B12" s="9" t="s">
        <v>4</v>
      </c>
      <c r="C12" s="19">
        <v>115542.1</v>
      </c>
      <c r="D12" s="19">
        <v>115542.1</v>
      </c>
      <c r="E12" s="19">
        <v>66776.53503</v>
      </c>
      <c r="F12" s="11">
        <f t="shared" si="0"/>
        <v>57.794115763864426</v>
      </c>
    </row>
    <row r="13" spans="1:6" ht="46.5" customHeight="1">
      <c r="A13" s="24">
        <v>410314</v>
      </c>
      <c r="B13" s="9" t="s">
        <v>23</v>
      </c>
      <c r="C13" s="19">
        <f>139869.196+1132.61+21158.453+11800.551</f>
        <v>173960.81</v>
      </c>
      <c r="D13" s="19">
        <f>139869.196+1132.61+21158.453+11800.551</f>
        <v>173960.81</v>
      </c>
      <c r="E13" s="19">
        <v>59499.76957</v>
      </c>
      <c r="F13" s="11">
        <f t="shared" si="0"/>
        <v>34.202973399583506</v>
      </c>
    </row>
    <row r="14" spans="1:6" ht="46.5" customHeight="1">
      <c r="A14" s="24">
        <v>410316</v>
      </c>
      <c r="B14" s="9" t="s">
        <v>34</v>
      </c>
      <c r="C14" s="19">
        <v>8091.7</v>
      </c>
      <c r="D14" s="19">
        <v>8091.7</v>
      </c>
      <c r="E14" s="19">
        <v>8091.7</v>
      </c>
      <c r="F14" s="11">
        <f t="shared" si="0"/>
        <v>100</v>
      </c>
    </row>
    <row r="15" spans="1:6" ht="62.25" customHeight="1">
      <c r="A15" s="24">
        <v>410317</v>
      </c>
      <c r="B15" s="9" t="s">
        <v>36</v>
      </c>
      <c r="C15" s="19">
        <v>30000</v>
      </c>
      <c r="D15" s="19">
        <v>30000</v>
      </c>
      <c r="E15" s="19">
        <v>30000</v>
      </c>
      <c r="F15" s="11">
        <f t="shared" si="0"/>
        <v>100</v>
      </c>
    </row>
    <row r="16" spans="1:6" ht="77.25" customHeight="1">
      <c r="A16" s="24">
        <v>410318</v>
      </c>
      <c r="B16" s="9" t="s">
        <v>37</v>
      </c>
      <c r="C16" s="19">
        <v>93</v>
      </c>
      <c r="D16" s="19">
        <v>93</v>
      </c>
      <c r="E16" s="19">
        <v>93</v>
      </c>
      <c r="F16" s="11">
        <f t="shared" si="0"/>
        <v>100</v>
      </c>
    </row>
    <row r="17" spans="1:6" ht="46.5" customHeight="1">
      <c r="A17" s="24">
        <v>410323</v>
      </c>
      <c r="B17" s="9" t="s">
        <v>35</v>
      </c>
      <c r="C17" s="19">
        <v>9900</v>
      </c>
      <c r="D17" s="19">
        <v>9900</v>
      </c>
      <c r="E17" s="19">
        <v>9900</v>
      </c>
      <c r="F17" s="11">
        <f t="shared" si="0"/>
        <v>100</v>
      </c>
    </row>
    <row r="18" spans="1:6" ht="37.5">
      <c r="A18" s="24">
        <v>410326</v>
      </c>
      <c r="B18" s="9" t="s">
        <v>11</v>
      </c>
      <c r="C18" s="18">
        <v>6153.7</v>
      </c>
      <c r="D18" s="18">
        <v>6153.7</v>
      </c>
      <c r="E18" s="18">
        <v>6153.7</v>
      </c>
      <c r="F18" s="11">
        <f t="shared" si="0"/>
        <v>100</v>
      </c>
    </row>
    <row r="19" spans="1:6" ht="37.5">
      <c r="A19" s="24">
        <v>410332</v>
      </c>
      <c r="B19" s="9" t="s">
        <v>29</v>
      </c>
      <c r="C19" s="18">
        <v>132793.5</v>
      </c>
      <c r="D19" s="18">
        <v>132793.5</v>
      </c>
      <c r="E19" s="18">
        <v>132793.5</v>
      </c>
      <c r="F19" s="11">
        <f t="shared" si="0"/>
        <v>100</v>
      </c>
    </row>
    <row r="20" spans="1:6" ht="37.5" customHeight="1">
      <c r="A20" s="14">
        <v>410333</v>
      </c>
      <c r="B20" s="9" t="s">
        <v>18</v>
      </c>
      <c r="C20" s="18">
        <v>30093.6</v>
      </c>
      <c r="D20" s="18">
        <v>30093.6</v>
      </c>
      <c r="E20" s="18">
        <v>30093.6</v>
      </c>
      <c r="F20" s="11">
        <f t="shared" si="0"/>
        <v>100</v>
      </c>
    </row>
    <row r="21" spans="1:6" ht="37.5" customHeight="1">
      <c r="A21" s="14">
        <v>410335</v>
      </c>
      <c r="B21" s="9" t="s">
        <v>21</v>
      </c>
      <c r="C21" s="18">
        <v>11538.4</v>
      </c>
      <c r="D21" s="18">
        <v>11538.4</v>
      </c>
      <c r="E21" s="18">
        <v>11538.4</v>
      </c>
      <c r="F21" s="11">
        <f>IF(D21=0,"-",E21/D21*100)</f>
        <v>100</v>
      </c>
    </row>
    <row r="22" spans="1:6" ht="37.5">
      <c r="A22" s="14">
        <v>410336</v>
      </c>
      <c r="B22" s="9" t="s">
        <v>14</v>
      </c>
      <c r="C22" s="18">
        <v>11148.5</v>
      </c>
      <c r="D22" s="18">
        <v>11148.5</v>
      </c>
      <c r="E22" s="18">
        <v>11148.5</v>
      </c>
      <c r="F22" s="11">
        <f t="shared" si="0"/>
        <v>100</v>
      </c>
    </row>
    <row r="23" spans="1:6" ht="56.25">
      <c r="A23" s="14">
        <v>410337</v>
      </c>
      <c r="B23" s="9" t="s">
        <v>12</v>
      </c>
      <c r="C23" s="18">
        <v>846.1</v>
      </c>
      <c r="D23" s="18">
        <v>846.1</v>
      </c>
      <c r="E23" s="18">
        <v>846.1</v>
      </c>
      <c r="F23" s="11">
        <f t="shared" si="0"/>
        <v>100</v>
      </c>
    </row>
    <row r="24" spans="1:6" ht="37.5">
      <c r="A24" s="14">
        <v>410338</v>
      </c>
      <c r="B24" s="9" t="s">
        <v>25</v>
      </c>
      <c r="C24" s="18">
        <v>896</v>
      </c>
      <c r="D24" s="18">
        <v>896</v>
      </c>
      <c r="E24" s="18">
        <v>896</v>
      </c>
      <c r="F24" s="11">
        <f t="shared" si="0"/>
        <v>100</v>
      </c>
    </row>
    <row r="25" spans="1:7" ht="20.25">
      <c r="A25" s="14">
        <v>410339</v>
      </c>
      <c r="B25" s="9" t="s">
        <v>5</v>
      </c>
      <c r="C25" s="19">
        <v>2887600.8</v>
      </c>
      <c r="D25" s="19">
        <v>2887600.8</v>
      </c>
      <c r="E25" s="19">
        <v>2778520.8</v>
      </c>
      <c r="F25" s="11">
        <f t="shared" si="0"/>
        <v>96.22246953249216</v>
      </c>
      <c r="G25" s="22"/>
    </row>
    <row r="26" spans="1:6" ht="20.25">
      <c r="A26" s="14">
        <v>410342</v>
      </c>
      <c r="B26" s="9" t="s">
        <v>6</v>
      </c>
      <c r="C26" s="19">
        <f>2568217.1+34212.8</f>
        <v>2602429.9</v>
      </c>
      <c r="D26" s="19">
        <f>2568217.1+34212.8</f>
        <v>2602429.9</v>
      </c>
      <c r="E26" s="19">
        <v>2478339.5</v>
      </c>
      <c r="F26" s="11">
        <f t="shared" si="0"/>
        <v>95.23174860540912</v>
      </c>
    </row>
    <row r="27" spans="1:6" ht="75">
      <c r="A27" s="14">
        <v>410344</v>
      </c>
      <c r="B27" s="9" t="s">
        <v>15</v>
      </c>
      <c r="C27" s="18">
        <v>40930.4</v>
      </c>
      <c r="D27" s="18">
        <v>40930.4</v>
      </c>
      <c r="E27" s="18">
        <v>40930.4</v>
      </c>
      <c r="F27" s="11">
        <f t="shared" si="0"/>
        <v>100</v>
      </c>
    </row>
    <row r="28" spans="1:6" ht="37.5">
      <c r="A28" s="14">
        <v>410345</v>
      </c>
      <c r="B28" s="9" t="s">
        <v>22</v>
      </c>
      <c r="C28" s="18">
        <f>37648+67465.496</f>
        <v>105113.496</v>
      </c>
      <c r="D28" s="18">
        <f>37648+67465.496</f>
        <v>105113.496</v>
      </c>
      <c r="E28" s="18">
        <v>46952.8</v>
      </c>
      <c r="F28" s="11">
        <f t="shared" si="0"/>
        <v>44.668669378097746</v>
      </c>
    </row>
    <row r="29" spans="1:6" ht="56.25">
      <c r="A29" s="14">
        <v>410346</v>
      </c>
      <c r="B29" s="9" t="s">
        <v>38</v>
      </c>
      <c r="C29" s="18">
        <v>795</v>
      </c>
      <c r="D29" s="18">
        <v>795</v>
      </c>
      <c r="E29" s="18">
        <v>795</v>
      </c>
      <c r="F29" s="11">
        <f t="shared" si="0"/>
        <v>100</v>
      </c>
    </row>
    <row r="30" spans="1:6" ht="75">
      <c r="A30" s="14">
        <v>410349</v>
      </c>
      <c r="B30" s="9" t="s">
        <v>9</v>
      </c>
      <c r="C30" s="18">
        <f>279.2-278.2</f>
        <v>1</v>
      </c>
      <c r="D30" s="18">
        <f>255.6-254.6</f>
        <v>1</v>
      </c>
      <c r="E30" s="19">
        <v>0</v>
      </c>
      <c r="F30" s="11">
        <f t="shared" si="0"/>
        <v>0</v>
      </c>
    </row>
    <row r="31" spans="1:6" ht="56.25">
      <c r="A31" s="14">
        <v>410351</v>
      </c>
      <c r="B31" s="9" t="s">
        <v>27</v>
      </c>
      <c r="C31" s="18">
        <v>25295.1</v>
      </c>
      <c r="D31" s="18">
        <v>25295.1</v>
      </c>
      <c r="E31" s="18">
        <v>25295.1</v>
      </c>
      <c r="F31" s="11">
        <f t="shared" si="0"/>
        <v>100</v>
      </c>
    </row>
    <row r="32" spans="1:6" ht="37.5">
      <c r="A32" s="14">
        <v>410354</v>
      </c>
      <c r="B32" s="9" t="s">
        <v>17</v>
      </c>
      <c r="C32" s="18">
        <v>42711.2</v>
      </c>
      <c r="D32" s="18">
        <v>42711.2</v>
      </c>
      <c r="E32" s="18">
        <v>42711.2</v>
      </c>
      <c r="F32" s="11">
        <f t="shared" si="0"/>
        <v>100</v>
      </c>
    </row>
    <row r="33" spans="1:6" ht="93.75">
      <c r="A33" s="14">
        <v>410358</v>
      </c>
      <c r="B33" s="9" t="s">
        <v>7</v>
      </c>
      <c r="C33" s="18">
        <v>45827.9</v>
      </c>
      <c r="D33" s="18">
        <v>45827.9</v>
      </c>
      <c r="E33" s="19">
        <v>44485.9</v>
      </c>
      <c r="F33" s="11">
        <f t="shared" si="0"/>
        <v>97.07165285775694</v>
      </c>
    </row>
    <row r="34" spans="1:6" ht="93.75">
      <c r="A34" s="14">
        <v>410361</v>
      </c>
      <c r="B34" s="9" t="s">
        <v>31</v>
      </c>
      <c r="C34" s="18">
        <v>9234.928</v>
      </c>
      <c r="D34" s="18">
        <v>9234.928</v>
      </c>
      <c r="E34" s="18">
        <v>9234.928</v>
      </c>
      <c r="F34" s="11">
        <f t="shared" si="0"/>
        <v>100</v>
      </c>
    </row>
    <row r="35" spans="1:6" ht="37.5">
      <c r="A35" s="14">
        <v>410370</v>
      </c>
      <c r="B35" s="9" t="s">
        <v>28</v>
      </c>
      <c r="C35" s="18">
        <f>1784.44+1877.9</f>
        <v>3662.34</v>
      </c>
      <c r="D35" s="18">
        <f>1784.44+1877.9</f>
        <v>3662.34</v>
      </c>
      <c r="E35" s="18">
        <f>1784.44+1877.9</f>
        <v>3662.34</v>
      </c>
      <c r="F35" s="11">
        <f t="shared" si="0"/>
        <v>100</v>
      </c>
    </row>
    <row r="36" spans="1:6" ht="53.25" customHeight="1">
      <c r="A36" s="14">
        <v>410372</v>
      </c>
      <c r="B36" s="9" t="s">
        <v>24</v>
      </c>
      <c r="C36" s="18">
        <v>50109.5</v>
      </c>
      <c r="D36" s="18">
        <v>50109.5</v>
      </c>
      <c r="E36" s="18">
        <v>44986.2</v>
      </c>
      <c r="F36" s="11">
        <f t="shared" si="0"/>
        <v>89.7757910176713</v>
      </c>
    </row>
    <row r="37" spans="1:7" ht="75">
      <c r="A37" s="21">
        <v>410373</v>
      </c>
      <c r="B37" s="9" t="s">
        <v>16</v>
      </c>
      <c r="C37" s="11">
        <f>598473.6+42.8</f>
        <v>598516.4</v>
      </c>
      <c r="D37" s="11">
        <f>598473.6+42.8</f>
        <v>598516.4</v>
      </c>
      <c r="E37" s="11">
        <f>598473.6+42.8</f>
        <v>598516.4</v>
      </c>
      <c r="F37" s="11">
        <f t="shared" si="0"/>
        <v>100</v>
      </c>
      <c r="G37" s="13"/>
    </row>
    <row r="38" spans="1:7" ht="75">
      <c r="A38" s="21">
        <v>410391</v>
      </c>
      <c r="B38" s="9" t="s">
        <v>32</v>
      </c>
      <c r="C38" s="11">
        <v>13054.412</v>
      </c>
      <c r="D38" s="11">
        <v>13054.412</v>
      </c>
      <c r="E38" s="11">
        <v>13054.412</v>
      </c>
      <c r="F38" s="11">
        <f t="shared" si="0"/>
        <v>100</v>
      </c>
      <c r="G38" s="13"/>
    </row>
    <row r="39" spans="1:6" s="2" customFormat="1" ht="29.25" customHeight="1">
      <c r="A39" s="6"/>
      <c r="B39" s="8" t="s">
        <v>0</v>
      </c>
      <c r="C39" s="20">
        <f>SUM(C4:C38)</f>
        <v>11138566.855999999</v>
      </c>
      <c r="D39" s="20">
        <f>SUM(D4:D38)</f>
        <v>11138566.855999999</v>
      </c>
      <c r="E39" s="20">
        <f>SUM(E4:E38)</f>
        <v>10297306.70675</v>
      </c>
      <c r="F39" s="12">
        <f>E39/D39*100</f>
        <v>92.4473214541345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2019-12-09T08:27:18Z</cp:lastPrinted>
  <dcterms:created xsi:type="dcterms:W3CDTF">2010-07-06T06:31:57Z</dcterms:created>
  <dcterms:modified xsi:type="dcterms:W3CDTF">2019-12-09T08:28:04Z</dcterms:modified>
  <cp:category/>
  <cp:version/>
  <cp:contentType/>
  <cp:contentStatus/>
</cp:coreProperties>
</file>