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<sst xmlns="http://schemas.openxmlformats.org/spreadsheetml/2006/main" count="87" uniqueCount="84">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</sst>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</numFmts>
  <fonts count="43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9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8">
    <xf numFmtId="0" fontId="0" fillId="0" borderId="0" xfId="0" applyNumberForma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9" fillId="0" borderId="15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29" fillId="0" borderId="16" xfId="0" applyNumberFormat="1" applyFont="1" applyFill="1" applyBorder="1" applyAlignment="1" applyProtection="1">
      <alignment/>
      <protection/>
    </xf>
    <xf numFmtId="0" fontId="32" fillId="0" borderId="1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NumberFormat="1" applyFont="1" applyFill="1" applyBorder="1" applyAlignment="1" applyProtection="1">
      <alignment/>
      <protection/>
    </xf>
    <xf numFmtId="3" fontId="41" fillId="0" borderId="0" xfId="0" applyNumberFormat="1" applyFont="1" applyFill="1" applyBorder="1" applyAlignment="1" applyProtection="1">
      <alignment/>
      <protection/>
    </xf>
    <xf numFmtId="186" fontId="41" fillId="0" borderId="0" xfId="0" applyNumberFormat="1" applyFont="1" applyFill="1" applyBorder="1" applyAlignment="1" applyProtection="1">
      <alignment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0" fontId="42" fillId="0" borderId="0" xfId="0" applyNumberFormat="1" applyFont="1" applyFill="1" applyBorder="1" applyAlignment="1" applyProtection="1">
      <alignment/>
      <protection/>
    </xf>
    <xf numFmtId="3" fontId="42" fillId="0" borderId="0" xfId="0" applyNumberFormat="1" applyFont="1" applyFill="1" applyBorder="1" applyAlignment="1" applyProtection="1">
      <alignment/>
      <protection/>
    </xf>
    <xf numFmtId="0" fontId="31" fillId="0" borderId="19" xfId="0" applyNumberFormat="1" applyFont="1" applyFill="1" applyBorder="1" applyAlignment="1" applyProtection="1">
      <alignment horizontal="center"/>
      <protection/>
    </xf>
    <xf numFmtId="0" fontId="31" fillId="0" borderId="20" xfId="0" applyNumberFormat="1" applyFont="1" applyFill="1" applyBorder="1" applyAlignment="1" applyProtection="1">
      <alignment horizontal="center"/>
      <protection/>
    </xf>
    <xf numFmtId="0" fontId="30" fillId="0" borderId="1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/>
      <protection/>
    </xf>
    <xf numFmtId="0" fontId="30" fillId="0" borderId="2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5" xfId="0" applyNumberFormat="1" applyFont="1" applyFill="1" applyBorder="1" applyAlignment="1" applyProtection="1">
      <alignment/>
      <protection/>
    </xf>
    <xf numFmtId="0" fontId="29" fillId="0" borderId="23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%202019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%202019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%202019\&#1085;&#1072;&#1076;&#1093;_2612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26.12.2019</v>
          </cell>
        </row>
        <row r="6">
          <cell r="F6" t="str">
            <v>Фактично надійшло на 26.12.2019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2359833700</v>
          </cell>
          <cell r="C10">
            <v>160574700</v>
          </cell>
          <cell r="F10">
            <v>2149469974.44</v>
          </cell>
          <cell r="G10">
            <v>157760171.76</v>
          </cell>
          <cell r="H10">
            <v>98.24721563235055</v>
          </cell>
          <cell r="I10">
            <v>-2814528.2400000095</v>
          </cell>
          <cell r="J10">
            <v>91.08565465608869</v>
          </cell>
          <cell r="K10">
            <v>-210363725.55999994</v>
          </cell>
        </row>
        <row r="11">
          <cell r="B11">
            <v>5714000000</v>
          </cell>
          <cell r="C11">
            <v>496500000</v>
          </cell>
          <cell r="F11">
            <v>5669460597.23</v>
          </cell>
          <cell r="G11">
            <v>435634012.04999924</v>
          </cell>
          <cell r="H11">
            <v>87.74098933534728</v>
          </cell>
          <cell r="I11">
            <v>-60865987.95000076</v>
          </cell>
          <cell r="J11">
            <v>99.22052147759887</v>
          </cell>
          <cell r="K11">
            <v>-44539402.77000046</v>
          </cell>
        </row>
        <row r="12">
          <cell r="B12">
            <v>480270910</v>
          </cell>
          <cell r="C12">
            <v>36698439</v>
          </cell>
          <cell r="F12">
            <v>480767280.1</v>
          </cell>
          <cell r="G12">
            <v>33925498.04000002</v>
          </cell>
          <cell r="H12">
            <v>92.44398117315022</v>
          </cell>
          <cell r="I12">
            <v>-2772940.9599999785</v>
          </cell>
          <cell r="J12">
            <v>100.103352106002</v>
          </cell>
          <cell r="K12">
            <v>496370.10000002384</v>
          </cell>
        </row>
        <row r="13">
          <cell r="B13">
            <v>642996340</v>
          </cell>
          <cell r="C13">
            <v>43199127</v>
          </cell>
          <cell r="F13">
            <v>685028049.09</v>
          </cell>
          <cell r="G13">
            <v>55355200.70000005</v>
          </cell>
          <cell r="H13">
            <v>128.1396281457263</v>
          </cell>
          <cell r="I13">
            <v>12156073.700000048</v>
          </cell>
          <cell r="J13">
            <v>106.5368504414815</v>
          </cell>
          <cell r="K13">
            <v>42031709.09000003</v>
          </cell>
        </row>
        <row r="14">
          <cell r="B14">
            <v>620787000</v>
          </cell>
          <cell r="C14">
            <v>41030000</v>
          </cell>
          <cell r="F14">
            <v>631570179.59</v>
          </cell>
          <cell r="G14">
            <v>47867363.49000001</v>
          </cell>
          <cell r="H14">
            <v>116.66430292468928</v>
          </cell>
          <cell r="I14">
            <v>6837363.49000001</v>
          </cell>
          <cell r="J14">
            <v>101.73701762279173</v>
          </cell>
          <cell r="K14">
            <v>10783179.590000033</v>
          </cell>
        </row>
        <row r="15">
          <cell r="B15">
            <v>94482700</v>
          </cell>
          <cell r="C15">
            <v>6549350</v>
          </cell>
          <cell r="F15">
            <v>99705281.15</v>
          </cell>
          <cell r="G15">
            <v>7716656.609999999</v>
          </cell>
          <cell r="H15">
            <v>117.82324368067059</v>
          </cell>
          <cell r="I15">
            <v>1167306.6099999994</v>
          </cell>
          <cell r="J15">
            <v>105.52755282183935</v>
          </cell>
          <cell r="K15">
            <v>5222581.150000006</v>
          </cell>
        </row>
        <row r="16">
          <cell r="B16">
            <v>39080158</v>
          </cell>
          <cell r="C16">
            <v>3151791</v>
          </cell>
          <cell r="F16">
            <v>40781903.38</v>
          </cell>
          <cell r="G16">
            <v>3112876.1099999994</v>
          </cell>
          <cell r="H16">
            <v>98.76530867687609</v>
          </cell>
          <cell r="I16">
            <v>-38914.890000000596</v>
          </cell>
          <cell r="J16">
            <v>104.3544997438342</v>
          </cell>
          <cell r="K16">
            <v>1701745.3800000027</v>
          </cell>
        </row>
        <row r="17">
          <cell r="B17">
            <v>330988700</v>
          </cell>
          <cell r="C17">
            <v>22936470</v>
          </cell>
          <cell r="F17">
            <v>352969945.03</v>
          </cell>
          <cell r="G17">
            <v>27887764.649999976</v>
          </cell>
          <cell r="H17">
            <v>121.58699507814401</v>
          </cell>
          <cell r="I17">
            <v>4951294.649999976</v>
          </cell>
          <cell r="J17">
            <v>106.64108624554251</v>
          </cell>
          <cell r="K17">
            <v>21981245.02999997</v>
          </cell>
        </row>
        <row r="18">
          <cell r="B18">
            <v>120000</v>
          </cell>
          <cell r="C18">
            <v>12300</v>
          </cell>
          <cell r="F18">
            <v>104906.17</v>
          </cell>
          <cell r="G18">
            <v>5851.080000000002</v>
          </cell>
          <cell r="H18">
            <v>47.56975609756099</v>
          </cell>
          <cell r="I18">
            <v>-6448.919999999998</v>
          </cell>
          <cell r="J18">
            <v>87.42180833333333</v>
          </cell>
          <cell r="K18">
            <v>-15093.830000000002</v>
          </cell>
        </row>
        <row r="19">
          <cell r="B19">
            <v>5855500</v>
          </cell>
          <cell r="C19">
            <v>195639</v>
          </cell>
          <cell r="F19">
            <v>6882793.28</v>
          </cell>
          <cell r="G19">
            <v>700975.1299999999</v>
          </cell>
          <cell r="H19">
            <v>358.3003031092982</v>
          </cell>
          <cell r="I19">
            <v>505336.1299999999</v>
          </cell>
          <cell r="J19">
            <v>117.54407445990948</v>
          </cell>
          <cell r="K19">
            <v>1027293.2800000003</v>
          </cell>
        </row>
        <row r="20">
          <cell r="B20">
            <v>138188372</v>
          </cell>
          <cell r="C20">
            <v>12557096</v>
          </cell>
          <cell r="F20">
            <v>138771248.55</v>
          </cell>
          <cell r="G20">
            <v>11333210.610000014</v>
          </cell>
          <cell r="H20">
            <v>90.25343606515403</v>
          </cell>
          <cell r="I20">
            <v>-1223885.3899999857</v>
          </cell>
          <cell r="J20">
            <v>100.42179855045981</v>
          </cell>
          <cell r="K20">
            <v>582876.5500000119</v>
          </cell>
        </row>
        <row r="21">
          <cell r="B21">
            <v>35341370</v>
          </cell>
          <cell r="C21">
            <v>2840595</v>
          </cell>
          <cell r="F21">
            <v>40346434.28</v>
          </cell>
          <cell r="G21">
            <v>3664527.1499999985</v>
          </cell>
          <cell r="H21">
            <v>129.00561854118587</v>
          </cell>
          <cell r="I21">
            <v>823932.1499999985</v>
          </cell>
          <cell r="J21">
            <v>114.1620550646452</v>
          </cell>
          <cell r="K21">
            <v>5005064.280000001</v>
          </cell>
        </row>
        <row r="22">
          <cell r="B22">
            <v>64806223</v>
          </cell>
          <cell r="C22">
            <v>5913225</v>
          </cell>
          <cell r="F22">
            <v>68427540.32</v>
          </cell>
          <cell r="G22">
            <v>4936108.969999991</v>
          </cell>
          <cell r="H22">
            <v>83.47575088044158</v>
          </cell>
          <cell r="I22">
            <v>-977116.0300000086</v>
          </cell>
          <cell r="J22">
            <v>105.58791602466941</v>
          </cell>
          <cell r="K22">
            <v>3621317.319999993</v>
          </cell>
        </row>
        <row r="23">
          <cell r="B23">
            <v>4526967</v>
          </cell>
          <cell r="C23">
            <v>392037</v>
          </cell>
          <cell r="F23">
            <v>4617509.4</v>
          </cell>
          <cell r="G23">
            <v>560174.2100000004</v>
          </cell>
          <cell r="H23">
            <v>142.88809729693892</v>
          </cell>
          <cell r="I23">
            <v>168137.21000000043</v>
          </cell>
          <cell r="J23">
            <v>102.00006759492615</v>
          </cell>
          <cell r="K23">
            <v>90542.40000000037</v>
          </cell>
        </row>
        <row r="24">
          <cell r="B24">
            <v>40162348</v>
          </cell>
          <cell r="C24">
            <v>3822369</v>
          </cell>
          <cell r="F24">
            <v>43739820.56</v>
          </cell>
          <cell r="G24">
            <v>3193323.4299999997</v>
          </cell>
          <cell r="H24">
            <v>83.54304437902253</v>
          </cell>
          <cell r="I24">
            <v>-629045.5700000003</v>
          </cell>
          <cell r="J24">
            <v>108.90752841442439</v>
          </cell>
          <cell r="K24">
            <v>3577472.5600000024</v>
          </cell>
        </row>
        <row r="25">
          <cell r="B25">
            <v>128712509</v>
          </cell>
          <cell r="C25">
            <v>11191620</v>
          </cell>
          <cell r="F25">
            <v>132140504.56</v>
          </cell>
          <cell r="G25">
            <v>11425053.090000004</v>
          </cell>
          <cell r="H25">
            <v>102.08578463171554</v>
          </cell>
          <cell r="I25">
            <v>233433.09000000358</v>
          </cell>
          <cell r="J25">
            <v>102.6632963545136</v>
          </cell>
          <cell r="K25">
            <v>3427995.5600000024</v>
          </cell>
        </row>
        <row r="26">
          <cell r="B26">
            <v>7480505</v>
          </cell>
          <cell r="C26">
            <v>951974</v>
          </cell>
          <cell r="F26">
            <v>7804380.47</v>
          </cell>
          <cell r="G26">
            <v>683785.2699999996</v>
          </cell>
          <cell r="H26">
            <v>71.82814551657918</v>
          </cell>
          <cell r="I26">
            <v>-268188.73000000045</v>
          </cell>
          <cell r="J26">
            <v>104.32959365711272</v>
          </cell>
          <cell r="K26">
            <v>323875.46999999974</v>
          </cell>
        </row>
        <row r="27">
          <cell r="B27">
            <v>67659558</v>
          </cell>
          <cell r="C27">
            <v>5020539</v>
          </cell>
          <cell r="F27">
            <v>68876128.57</v>
          </cell>
          <cell r="G27">
            <v>5583093.68999999</v>
          </cell>
          <cell r="H27">
            <v>111.20506563139914</v>
          </cell>
          <cell r="I27">
            <v>562554.6899999902</v>
          </cell>
          <cell r="J27">
            <v>101.79807643733054</v>
          </cell>
          <cell r="K27">
            <v>1216570.5699999928</v>
          </cell>
        </row>
        <row r="28">
          <cell r="B28">
            <v>119900</v>
          </cell>
          <cell r="C28">
            <v>6700</v>
          </cell>
          <cell r="F28">
            <v>123000.66</v>
          </cell>
          <cell r="G28">
            <v>7726.290000000008</v>
          </cell>
          <cell r="H28">
            <v>115.31776119402997</v>
          </cell>
          <cell r="I28">
            <v>1026.2900000000081</v>
          </cell>
          <cell r="J28">
            <v>102.58603836530442</v>
          </cell>
          <cell r="K28">
            <v>3100.6600000000035</v>
          </cell>
        </row>
        <row r="29">
          <cell r="B29">
            <v>217545300</v>
          </cell>
          <cell r="C29">
            <v>18390346</v>
          </cell>
          <cell r="F29">
            <v>224919682.72</v>
          </cell>
          <cell r="G29">
            <v>18985837.859999985</v>
          </cell>
          <cell r="H29">
            <v>103.23806773401645</v>
          </cell>
          <cell r="I29">
            <v>595491.8599999845</v>
          </cell>
          <cell r="J29">
            <v>103.38981477421025</v>
          </cell>
          <cell r="K29">
            <v>7374382.719999999</v>
          </cell>
        </row>
        <row r="30">
          <cell r="B30">
            <v>26254717</v>
          </cell>
          <cell r="C30">
            <v>1133539</v>
          </cell>
          <cell r="F30">
            <v>30372155.62</v>
          </cell>
          <cell r="G30">
            <v>2273280.8800000027</v>
          </cell>
          <cell r="H30">
            <v>200.54721363799595</v>
          </cell>
          <cell r="I30">
            <v>1139741.8800000027</v>
          </cell>
          <cell r="J30">
            <v>115.68266235739657</v>
          </cell>
          <cell r="K30">
            <v>4117438.620000001</v>
          </cell>
        </row>
        <row r="31">
          <cell r="B31">
            <v>42044704</v>
          </cell>
          <cell r="C31">
            <v>1389916</v>
          </cell>
          <cell r="F31">
            <v>44452759.11</v>
          </cell>
          <cell r="G31">
            <v>4551602.530000001</v>
          </cell>
          <cell r="H31">
            <v>327.47320917235294</v>
          </cell>
          <cell r="I31">
            <v>3161686.530000001</v>
          </cell>
          <cell r="J31">
            <v>105.72736844573814</v>
          </cell>
          <cell r="K31">
            <v>2408055.1099999994</v>
          </cell>
        </row>
        <row r="32">
          <cell r="B32">
            <v>41550906</v>
          </cell>
          <cell r="C32">
            <v>2754963</v>
          </cell>
          <cell r="F32">
            <v>49582357.59</v>
          </cell>
          <cell r="G32">
            <v>3205466.0400000066</v>
          </cell>
          <cell r="H32">
            <v>116.35241707420414</v>
          </cell>
          <cell r="I32">
            <v>450503.04000000656</v>
          </cell>
          <cell r="J32">
            <v>119.32918524087057</v>
          </cell>
          <cell r="K32">
            <v>8031451.590000004</v>
          </cell>
        </row>
        <row r="33">
          <cell r="B33">
            <v>79285808</v>
          </cell>
          <cell r="C33">
            <v>4857254</v>
          </cell>
          <cell r="F33">
            <v>84520093.72</v>
          </cell>
          <cell r="G33">
            <v>5891162.939999998</v>
          </cell>
          <cell r="H33">
            <v>121.28587345854258</v>
          </cell>
          <cell r="I33">
            <v>1033908.9399999976</v>
          </cell>
          <cell r="J33">
            <v>106.60179400580745</v>
          </cell>
          <cell r="K33">
            <v>5234285.719999999</v>
          </cell>
        </row>
        <row r="34">
          <cell r="B34">
            <v>340000</v>
          </cell>
          <cell r="C34">
            <v>5100</v>
          </cell>
          <cell r="F34">
            <v>317627.2</v>
          </cell>
          <cell r="G34">
            <v>17243.130000000005</v>
          </cell>
          <cell r="H34">
            <v>338.10058823529425</v>
          </cell>
          <cell r="I34">
            <v>12143.130000000005</v>
          </cell>
          <cell r="J34">
            <v>93.41976470588236</v>
          </cell>
          <cell r="K34">
            <v>-22372.79999999999</v>
          </cell>
        </row>
        <row r="35">
          <cell r="B35">
            <v>7797600</v>
          </cell>
          <cell r="C35">
            <v>-97708</v>
          </cell>
          <cell r="F35">
            <v>8087046.27</v>
          </cell>
          <cell r="G35">
            <v>643652.4299999997</v>
          </cell>
          <cell r="H35">
            <v>-658.751002988496</v>
          </cell>
          <cell r="I35">
            <v>741360.4299999997</v>
          </cell>
          <cell r="J35">
            <v>103.71199176669744</v>
          </cell>
          <cell r="K35">
            <v>289446.26999999955</v>
          </cell>
        </row>
        <row r="36">
          <cell r="B36">
            <v>18734076</v>
          </cell>
          <cell r="C36">
            <v>1609332</v>
          </cell>
          <cell r="F36">
            <v>20565764.67</v>
          </cell>
          <cell r="G36">
            <v>1307331.8500000015</v>
          </cell>
          <cell r="H36">
            <v>81.23444074932962</v>
          </cell>
          <cell r="I36">
            <v>-302000.1499999985</v>
          </cell>
          <cell r="J36">
            <v>109.77730991376357</v>
          </cell>
          <cell r="K36">
            <v>1831688.6700000018</v>
          </cell>
        </row>
        <row r="37">
          <cell r="B37">
            <v>49602581</v>
          </cell>
          <cell r="C37">
            <v>4610885</v>
          </cell>
          <cell r="F37">
            <v>51428958.2</v>
          </cell>
          <cell r="G37">
            <v>3915687.940000005</v>
          </cell>
          <cell r="H37">
            <v>84.92269792024753</v>
          </cell>
          <cell r="I37">
            <v>-695197.0599999949</v>
          </cell>
          <cell r="J37">
            <v>103.68202049808659</v>
          </cell>
          <cell r="K37">
            <v>1826377.200000003</v>
          </cell>
        </row>
        <row r="38">
          <cell r="B38">
            <v>25634545</v>
          </cell>
          <cell r="C38">
            <v>913709</v>
          </cell>
          <cell r="F38">
            <v>28427864.01</v>
          </cell>
          <cell r="G38">
            <v>2567744.3100000024</v>
          </cell>
          <cell r="H38">
            <v>281.02429876470546</v>
          </cell>
          <cell r="I38">
            <v>1654035.3100000024</v>
          </cell>
          <cell r="J38">
            <v>110.89669822499289</v>
          </cell>
          <cell r="K38">
            <v>2793319.0100000016</v>
          </cell>
        </row>
        <row r="39">
          <cell r="B39">
            <v>22000000</v>
          </cell>
          <cell r="C39">
            <v>3449370</v>
          </cell>
          <cell r="F39">
            <v>22245835.03</v>
          </cell>
          <cell r="G39">
            <v>3260377.1400000006</v>
          </cell>
          <cell r="H39">
            <v>94.52094556397257</v>
          </cell>
          <cell r="I39">
            <v>-188992.8599999994</v>
          </cell>
          <cell r="J39">
            <v>101.11743195454545</v>
          </cell>
          <cell r="K39">
            <v>245835.0300000012</v>
          </cell>
        </row>
        <row r="40">
          <cell r="B40">
            <v>19385265</v>
          </cell>
          <cell r="C40">
            <v>871755</v>
          </cell>
          <cell r="F40">
            <v>21304118.49</v>
          </cell>
          <cell r="G40">
            <v>2383280.079999998</v>
          </cell>
          <cell r="H40">
            <v>273.3887479853856</v>
          </cell>
          <cell r="I40">
            <v>1511525.0799999982</v>
          </cell>
          <cell r="J40">
            <v>109.89851565093383</v>
          </cell>
          <cell r="K40">
            <v>1918853.4899999984</v>
          </cell>
        </row>
        <row r="41">
          <cell r="B41">
            <v>20980574</v>
          </cell>
          <cell r="C41">
            <v>1413955</v>
          </cell>
          <cell r="F41">
            <v>21965533.68</v>
          </cell>
          <cell r="G41">
            <v>1343083.460000001</v>
          </cell>
          <cell r="H41">
            <v>94.98770894406123</v>
          </cell>
          <cell r="I41">
            <v>-70871.5399999991</v>
          </cell>
          <cell r="J41">
            <v>104.69462694395301</v>
          </cell>
          <cell r="K41">
            <v>984959.6799999997</v>
          </cell>
        </row>
        <row r="42">
          <cell r="B42">
            <v>33735724</v>
          </cell>
          <cell r="C42">
            <v>3066125</v>
          </cell>
          <cell r="F42">
            <v>35450882.76</v>
          </cell>
          <cell r="G42">
            <v>3130535.009999998</v>
          </cell>
          <cell r="H42">
            <v>102.10069746014914</v>
          </cell>
          <cell r="I42">
            <v>64410.009999997914</v>
          </cell>
          <cell r="J42">
            <v>105.08410241914477</v>
          </cell>
          <cell r="K42">
            <v>1715158.759999998</v>
          </cell>
        </row>
        <row r="43">
          <cell r="B43">
            <v>62615123</v>
          </cell>
          <cell r="C43">
            <v>4851098</v>
          </cell>
          <cell r="F43">
            <v>62904017.51</v>
          </cell>
          <cell r="G43">
            <v>4657489.169999994</v>
          </cell>
          <cell r="H43">
            <v>96.00896889735054</v>
          </cell>
          <cell r="I43">
            <v>-193608.83000000566</v>
          </cell>
          <cell r="J43">
            <v>100.46138136628751</v>
          </cell>
          <cell r="K43">
            <v>288894.5099999979</v>
          </cell>
        </row>
        <row r="44">
          <cell r="B44">
            <v>29884824</v>
          </cell>
          <cell r="C44">
            <v>2072650</v>
          </cell>
          <cell r="F44">
            <v>30978409.89</v>
          </cell>
          <cell r="G44">
            <v>1757011.240000002</v>
          </cell>
          <cell r="H44">
            <v>84.77124647190804</v>
          </cell>
          <cell r="I44">
            <v>-315638.7599999979</v>
          </cell>
          <cell r="J44">
            <v>103.65933521977577</v>
          </cell>
          <cell r="K44">
            <v>1093585.8900000006</v>
          </cell>
        </row>
        <row r="45">
          <cell r="B45">
            <v>31481700</v>
          </cell>
          <cell r="C45">
            <v>3048918</v>
          </cell>
          <cell r="F45">
            <v>31349625.41</v>
          </cell>
          <cell r="G45">
            <v>2700864.3099999987</v>
          </cell>
          <cell r="H45">
            <v>88.58435385930349</v>
          </cell>
          <cell r="I45">
            <v>-348053.69000000134</v>
          </cell>
          <cell r="J45">
            <v>99.58047186143061</v>
          </cell>
          <cell r="K45">
            <v>-132074.58999999985</v>
          </cell>
        </row>
        <row r="46">
          <cell r="B46">
            <v>10873522</v>
          </cell>
          <cell r="C46">
            <v>332575</v>
          </cell>
          <cell r="F46">
            <v>11121788.21</v>
          </cell>
          <cell r="G46">
            <v>760892.1800000016</v>
          </cell>
          <cell r="H46">
            <v>228.788147034504</v>
          </cell>
          <cell r="I46">
            <v>428317.18000000156</v>
          </cell>
          <cell r="J46">
            <v>102.28321798585594</v>
          </cell>
          <cell r="K46">
            <v>248266.2100000009</v>
          </cell>
        </row>
        <row r="47">
          <cell r="B47">
            <v>10506915</v>
          </cell>
          <cell r="C47">
            <v>861372</v>
          </cell>
          <cell r="F47">
            <v>10569392.27</v>
          </cell>
          <cell r="G47">
            <v>907857.7699999996</v>
          </cell>
          <cell r="H47">
            <v>105.39671245408482</v>
          </cell>
          <cell r="I47">
            <v>46485.76999999955</v>
          </cell>
          <cell r="J47">
            <v>100.59463001271067</v>
          </cell>
          <cell r="K47">
            <v>62477.26999999955</v>
          </cell>
        </row>
        <row r="48">
          <cell r="B48">
            <v>14722623</v>
          </cell>
          <cell r="C48">
            <v>1949402</v>
          </cell>
          <cell r="F48">
            <v>14827506.9</v>
          </cell>
          <cell r="G48">
            <v>1763665.7599999998</v>
          </cell>
          <cell r="H48">
            <v>90.47214273915795</v>
          </cell>
          <cell r="I48">
            <v>-185736.24000000022</v>
          </cell>
          <cell r="J48">
            <v>100.71239954999866</v>
          </cell>
          <cell r="K48">
            <v>104883.90000000037</v>
          </cell>
        </row>
        <row r="49">
          <cell r="B49">
            <v>29596100</v>
          </cell>
          <cell r="C49">
            <v>2907362</v>
          </cell>
          <cell r="F49">
            <v>28360615.91</v>
          </cell>
          <cell r="G49">
            <v>2316820.5199999996</v>
          </cell>
          <cell r="H49">
            <v>79.68806498812324</v>
          </cell>
          <cell r="I49">
            <v>-590541.4800000004</v>
          </cell>
          <cell r="J49">
            <v>95.82551724720487</v>
          </cell>
          <cell r="K49">
            <v>-1235484.0899999999</v>
          </cell>
        </row>
        <row r="50">
          <cell r="B50">
            <v>12240820</v>
          </cell>
          <cell r="C50">
            <v>1088300</v>
          </cell>
          <cell r="F50">
            <v>12014140.38</v>
          </cell>
          <cell r="G50">
            <v>1012886.75</v>
          </cell>
          <cell r="H50">
            <v>93.07054580538454</v>
          </cell>
          <cell r="I50">
            <v>-75413.25</v>
          </cell>
          <cell r="J50">
            <v>98.14816638101043</v>
          </cell>
          <cell r="K50">
            <v>-226679.61999999918</v>
          </cell>
        </row>
        <row r="51">
          <cell r="B51">
            <v>9832077</v>
          </cell>
          <cell r="C51">
            <v>840550</v>
          </cell>
          <cell r="F51">
            <v>11433138.24</v>
          </cell>
          <cell r="G51">
            <v>1332053.790000001</v>
          </cell>
          <cell r="H51">
            <v>158.47406935934816</v>
          </cell>
          <cell r="I51">
            <v>491503.79000000097</v>
          </cell>
          <cell r="J51">
            <v>116.2840592074289</v>
          </cell>
          <cell r="K51">
            <v>1601061.2400000002</v>
          </cell>
        </row>
        <row r="52">
          <cell r="B52">
            <v>62949222</v>
          </cell>
          <cell r="C52">
            <v>4097802</v>
          </cell>
          <cell r="F52">
            <v>69501562.38</v>
          </cell>
          <cell r="G52">
            <v>5155996.1999999955</v>
          </cell>
          <cell r="H52">
            <v>125.82345852727866</v>
          </cell>
          <cell r="I52">
            <v>1058194.1999999955</v>
          </cell>
          <cell r="J52">
            <v>110.40892988320014</v>
          </cell>
          <cell r="K52">
            <v>6552340.379999995</v>
          </cell>
        </row>
        <row r="53">
          <cell r="B53">
            <v>82549186</v>
          </cell>
          <cell r="C53">
            <v>6738480</v>
          </cell>
          <cell r="F53">
            <v>82417105.46</v>
          </cell>
          <cell r="G53">
            <v>5717323.069999993</v>
          </cell>
          <cell r="H53">
            <v>84.84588616423872</v>
          </cell>
          <cell r="I53">
            <v>-1021156.9300000072</v>
          </cell>
          <cell r="J53">
            <v>99.83999776811851</v>
          </cell>
          <cell r="K53">
            <v>-132080.54000000656</v>
          </cell>
        </row>
        <row r="54">
          <cell r="B54">
            <v>39358200</v>
          </cell>
          <cell r="C54">
            <v>3657000</v>
          </cell>
          <cell r="F54">
            <v>37127498.77</v>
          </cell>
          <cell r="G54">
            <v>3892936.540000003</v>
          </cell>
          <cell r="H54">
            <v>106.45164178288222</v>
          </cell>
          <cell r="I54">
            <v>235936.54000000283</v>
          </cell>
          <cell r="J54">
            <v>94.33230882001719</v>
          </cell>
          <cell r="K54">
            <v>-2230701.2299999967</v>
          </cell>
        </row>
        <row r="55">
          <cell r="B55">
            <v>69896600</v>
          </cell>
          <cell r="C55">
            <v>7656150</v>
          </cell>
          <cell r="F55">
            <v>77318903.33</v>
          </cell>
          <cell r="G55">
            <v>6733396.459999993</v>
          </cell>
          <cell r="H55">
            <v>87.94755144556981</v>
          </cell>
          <cell r="I55">
            <v>-922753.5400000066</v>
          </cell>
          <cell r="J55">
            <v>110.61897621629664</v>
          </cell>
          <cell r="K55">
            <v>7422303.329999998</v>
          </cell>
        </row>
        <row r="56">
          <cell r="B56">
            <v>83650000</v>
          </cell>
          <cell r="C56">
            <v>6775550</v>
          </cell>
          <cell r="F56">
            <v>82894652.8</v>
          </cell>
          <cell r="G56">
            <v>7757517.890000001</v>
          </cell>
          <cell r="H56">
            <v>114.4928144578669</v>
          </cell>
          <cell r="I56">
            <v>981967.8900000006</v>
          </cell>
          <cell r="J56">
            <v>99.09701470412432</v>
          </cell>
          <cell r="K56">
            <v>-755347.200000003</v>
          </cell>
        </row>
        <row r="57">
          <cell r="B57">
            <v>14651811</v>
          </cell>
          <cell r="C57">
            <v>785500</v>
          </cell>
          <cell r="F57">
            <v>16078869.41</v>
          </cell>
          <cell r="G57">
            <v>1443854.4299999997</v>
          </cell>
          <cell r="H57">
            <v>183.81342202418838</v>
          </cell>
          <cell r="I57">
            <v>658354.4299999997</v>
          </cell>
          <cell r="J57">
            <v>109.7398090242906</v>
          </cell>
          <cell r="K57">
            <v>1427058.4100000001</v>
          </cell>
        </row>
        <row r="58">
          <cell r="B58">
            <v>64819798</v>
          </cell>
          <cell r="C58">
            <v>4453818</v>
          </cell>
          <cell r="F58">
            <v>67501601.52</v>
          </cell>
          <cell r="G58">
            <v>5251659.089999996</v>
          </cell>
          <cell r="H58">
            <v>117.9136437546392</v>
          </cell>
          <cell r="I58">
            <v>797841.0899999961</v>
          </cell>
          <cell r="J58">
            <v>104.13732162509979</v>
          </cell>
          <cell r="K58">
            <v>2681803.519999996</v>
          </cell>
        </row>
        <row r="59">
          <cell r="B59">
            <v>19733200</v>
          </cell>
          <cell r="C59">
            <v>1596056</v>
          </cell>
          <cell r="F59">
            <v>25324231.52</v>
          </cell>
          <cell r="G59">
            <v>1972474.8900000006</v>
          </cell>
          <cell r="H59">
            <v>123.58431596385093</v>
          </cell>
          <cell r="I59">
            <v>376418.8900000006</v>
          </cell>
          <cell r="J59">
            <v>128.33312144000973</v>
          </cell>
          <cell r="K59">
            <v>5591031.52</v>
          </cell>
        </row>
        <row r="60">
          <cell r="B60">
            <v>14946530</v>
          </cell>
          <cell r="C60">
            <v>1054028</v>
          </cell>
          <cell r="F60">
            <v>15161258.47</v>
          </cell>
          <cell r="G60">
            <v>1069473.3900000006</v>
          </cell>
          <cell r="H60">
            <v>101.4653680926883</v>
          </cell>
          <cell r="I60">
            <v>15445.390000000596</v>
          </cell>
          <cell r="J60">
            <v>101.43664429135058</v>
          </cell>
          <cell r="K60">
            <v>214728.47000000067</v>
          </cell>
        </row>
        <row r="61">
          <cell r="B61">
            <v>11625000</v>
          </cell>
          <cell r="C61">
            <v>1063812</v>
          </cell>
          <cell r="F61">
            <v>12296913.98</v>
          </cell>
          <cell r="G61">
            <v>680363.870000001</v>
          </cell>
          <cell r="H61">
            <v>63.95527311216653</v>
          </cell>
          <cell r="I61">
            <v>-383448.12999999896</v>
          </cell>
          <cell r="J61">
            <v>105.77990520430107</v>
          </cell>
          <cell r="K61">
            <v>671913.9800000004</v>
          </cell>
        </row>
        <row r="62">
          <cell r="B62">
            <v>14076930</v>
          </cell>
          <cell r="C62">
            <v>1700928</v>
          </cell>
          <cell r="F62">
            <v>13503946.86</v>
          </cell>
          <cell r="G62">
            <v>961241.7899999991</v>
          </cell>
          <cell r="H62">
            <v>56.51278537363128</v>
          </cell>
          <cell r="I62">
            <v>-739686.2100000009</v>
          </cell>
          <cell r="J62">
            <v>95.92962996903444</v>
          </cell>
          <cell r="K62">
            <v>-572983.1400000006</v>
          </cell>
        </row>
        <row r="63">
          <cell r="B63">
            <v>9243000</v>
          </cell>
          <cell r="C63">
            <v>762800</v>
          </cell>
          <cell r="F63">
            <v>9229966.11</v>
          </cell>
          <cell r="G63">
            <v>935750.7199999997</v>
          </cell>
          <cell r="H63">
            <v>122.67314105925533</v>
          </cell>
          <cell r="I63">
            <v>172950.71999999974</v>
          </cell>
          <cell r="J63">
            <v>99.8589863680623</v>
          </cell>
          <cell r="K63">
            <v>-13033.890000000596</v>
          </cell>
        </row>
        <row r="64">
          <cell r="B64">
            <v>14376150</v>
          </cell>
          <cell r="C64">
            <v>1012130</v>
          </cell>
          <cell r="F64">
            <v>16052265.41</v>
          </cell>
          <cell r="G64">
            <v>1083723.9700000007</v>
          </cell>
          <cell r="H64">
            <v>107.0735943011274</v>
          </cell>
          <cell r="I64">
            <v>71593.97000000067</v>
          </cell>
          <cell r="J64">
            <v>111.65900056691116</v>
          </cell>
          <cell r="K64">
            <v>1676115.4100000001</v>
          </cell>
        </row>
        <row r="65">
          <cell r="B65">
            <v>11237207</v>
          </cell>
          <cell r="C65">
            <v>667662</v>
          </cell>
          <cell r="F65">
            <v>12292837.73</v>
          </cell>
          <cell r="G65">
            <v>1290179.3200000003</v>
          </cell>
          <cell r="H65">
            <v>193.23839307913292</v>
          </cell>
          <cell r="I65">
            <v>622517.3200000003</v>
          </cell>
          <cell r="J65">
            <v>109.39406678189695</v>
          </cell>
          <cell r="K65">
            <v>1055630.7300000004</v>
          </cell>
        </row>
        <row r="66">
          <cell r="B66">
            <v>33226368</v>
          </cell>
          <cell r="C66">
            <v>2473877</v>
          </cell>
          <cell r="F66">
            <v>35741757.23</v>
          </cell>
          <cell r="G66">
            <v>3307931.719999995</v>
          </cell>
          <cell r="H66">
            <v>133.71447812482168</v>
          </cell>
          <cell r="I66">
            <v>834054.7199999951</v>
          </cell>
          <cell r="J66">
            <v>107.57046099651939</v>
          </cell>
          <cell r="K66">
            <v>2515389.2299999967</v>
          </cell>
        </row>
        <row r="67">
          <cell r="B67">
            <v>69257200</v>
          </cell>
          <cell r="C67">
            <v>4360333</v>
          </cell>
          <cell r="F67">
            <v>69825747.52</v>
          </cell>
          <cell r="G67">
            <v>3438404.6599999964</v>
          </cell>
          <cell r="H67">
            <v>78.85646944854892</v>
          </cell>
          <cell r="I67">
            <v>-921928.3400000036</v>
          </cell>
          <cell r="J67">
            <v>100.82092189692912</v>
          </cell>
          <cell r="K67">
            <v>568547.5199999958</v>
          </cell>
        </row>
        <row r="68">
          <cell r="B68">
            <v>96487699</v>
          </cell>
          <cell r="C68">
            <v>15213780</v>
          </cell>
          <cell r="F68">
            <v>89291078.15</v>
          </cell>
          <cell r="G68">
            <v>6718583.620000005</v>
          </cell>
          <cell r="H68">
            <v>44.16117243709324</v>
          </cell>
          <cell r="I68">
            <v>-8495196.379999995</v>
          </cell>
          <cell r="J68">
            <v>92.5414110559316</v>
          </cell>
          <cell r="K68">
            <v>-7196620.849999994</v>
          </cell>
        </row>
        <row r="69">
          <cell r="B69">
            <v>14752300</v>
          </cell>
          <cell r="C69">
            <v>776170</v>
          </cell>
          <cell r="F69">
            <v>16625888.02</v>
          </cell>
          <cell r="G69">
            <v>1354921.7799999993</v>
          </cell>
          <cell r="H69">
            <v>174.5650798149889</v>
          </cell>
          <cell r="I69">
            <v>578751.7799999993</v>
          </cell>
          <cell r="J69">
            <v>112.70031127349634</v>
          </cell>
          <cell r="K69">
            <v>1873588.0199999996</v>
          </cell>
        </row>
        <row r="70">
          <cell r="B70">
            <v>9389065</v>
          </cell>
          <cell r="C70">
            <v>1085856</v>
          </cell>
          <cell r="F70">
            <v>10085075.39</v>
          </cell>
          <cell r="G70">
            <v>1102271.3900000006</v>
          </cell>
          <cell r="H70">
            <v>101.51174649308939</v>
          </cell>
          <cell r="I70">
            <v>16415.390000000596</v>
          </cell>
          <cell r="J70">
            <v>107.41298936582078</v>
          </cell>
          <cell r="K70">
            <v>696010.3900000006</v>
          </cell>
        </row>
        <row r="71">
          <cell r="B71">
            <v>7619748</v>
          </cell>
          <cell r="C71">
            <v>763441</v>
          </cell>
          <cell r="F71">
            <v>8502059.13</v>
          </cell>
          <cell r="G71">
            <v>1064199.6400000006</v>
          </cell>
          <cell r="H71">
            <v>139.39513858962258</v>
          </cell>
          <cell r="I71">
            <v>300758.6400000006</v>
          </cell>
          <cell r="J71">
            <v>111.57926915693277</v>
          </cell>
          <cell r="K71">
            <v>882311.1300000008</v>
          </cell>
        </row>
        <row r="72">
          <cell r="B72">
            <v>54231926</v>
          </cell>
          <cell r="C72">
            <v>2064358</v>
          </cell>
          <cell r="F72">
            <v>56819158.91</v>
          </cell>
          <cell r="G72">
            <v>4892660.3999999985</v>
          </cell>
          <cell r="H72">
            <v>237.0063913332861</v>
          </cell>
          <cell r="I72">
            <v>2828302.3999999985</v>
          </cell>
          <cell r="J72">
            <v>104.77068232833922</v>
          </cell>
          <cell r="K72">
            <v>2587232.9099999964</v>
          </cell>
        </row>
        <row r="73">
          <cell r="B73">
            <v>24236338</v>
          </cell>
          <cell r="C73">
            <v>1930098</v>
          </cell>
          <cell r="F73">
            <v>24825042.16</v>
          </cell>
          <cell r="G73">
            <v>1753660.3099999987</v>
          </cell>
          <cell r="H73">
            <v>90.85861495115785</v>
          </cell>
          <cell r="I73">
            <v>-176437.69000000134</v>
          </cell>
          <cell r="J73">
            <v>102.42901448230339</v>
          </cell>
          <cell r="K73">
            <v>588704.1600000001</v>
          </cell>
        </row>
        <row r="74">
          <cell r="B74">
            <v>8897951</v>
          </cell>
          <cell r="C74">
            <v>383450</v>
          </cell>
          <cell r="F74">
            <v>9884078.58</v>
          </cell>
          <cell r="G74">
            <v>859223.1799999997</v>
          </cell>
          <cell r="H74">
            <v>224.0769800495501</v>
          </cell>
          <cell r="I74">
            <v>475773.1799999997</v>
          </cell>
          <cell r="J74">
            <v>111.08263666545253</v>
          </cell>
          <cell r="K74">
            <v>986127.5800000001</v>
          </cell>
        </row>
        <row r="75">
          <cell r="B75">
            <v>9216152</v>
          </cell>
          <cell r="C75">
            <v>445623</v>
          </cell>
          <cell r="F75">
            <v>10374992.23</v>
          </cell>
          <cell r="G75">
            <v>551099.0600000005</v>
          </cell>
          <cell r="H75">
            <v>123.66934830563065</v>
          </cell>
          <cell r="I75">
            <v>105476.06000000052</v>
          </cell>
          <cell r="J75">
            <v>112.57401386175054</v>
          </cell>
          <cell r="K75">
            <v>1158840.2300000004</v>
          </cell>
        </row>
        <row r="76">
          <cell r="B76">
            <v>7841526</v>
          </cell>
          <cell r="C76">
            <v>529825</v>
          </cell>
          <cell r="F76">
            <v>10755166.29</v>
          </cell>
          <cell r="G76">
            <v>1572424.959999999</v>
          </cell>
          <cell r="H76">
            <v>296.78194875666475</v>
          </cell>
          <cell r="I76">
            <v>1042599.959999999</v>
          </cell>
          <cell r="J76">
            <v>137.1565469527232</v>
          </cell>
          <cell r="K76">
            <v>2913640.289999999</v>
          </cell>
        </row>
        <row r="77">
          <cell r="B77">
            <v>15559117</v>
          </cell>
          <cell r="C77">
            <v>1386830</v>
          </cell>
          <cell r="F77">
            <v>15460309.67</v>
          </cell>
          <cell r="G77">
            <v>1611593.17</v>
          </cell>
          <cell r="H77">
            <v>116.20697345745332</v>
          </cell>
          <cell r="I77">
            <v>224763.16999999993</v>
          </cell>
          <cell r="J77">
            <v>99.36495541488634</v>
          </cell>
          <cell r="K77">
            <v>-98807.33000000007</v>
          </cell>
        </row>
        <row r="78">
          <cell r="B78">
            <v>11588535</v>
          </cell>
          <cell r="C78">
            <v>657709</v>
          </cell>
          <cell r="F78">
            <v>12636086.21</v>
          </cell>
          <cell r="G78">
            <v>673089.620000001</v>
          </cell>
          <cell r="H78">
            <v>102.33851444939953</v>
          </cell>
          <cell r="I78">
            <v>15380.620000001043</v>
          </cell>
          <cell r="J78">
            <v>109.0395482258974</v>
          </cell>
          <cell r="K78">
            <v>1047551.2100000009</v>
          </cell>
        </row>
        <row r="79">
          <cell r="B79">
            <v>12467475023</v>
          </cell>
          <cell r="C79">
            <v>989957805</v>
          </cell>
          <cell r="F79">
            <v>12386314843.859995</v>
          </cell>
          <cell r="G79">
            <v>954885154.5599989</v>
          </cell>
          <cell r="H79">
            <v>96.45715703610205</v>
          </cell>
          <cell r="I79">
            <v>-35072650.44000073</v>
          </cell>
          <cell r="J79">
            <v>99.34902473042632</v>
          </cell>
          <cell r="K79">
            <v>-81160179.1400004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7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14" sqref="L14"/>
    </sheetView>
  </sheetViews>
  <sheetFormatPr defaultColWidth="11.421875" defaultRowHeight="12.75"/>
  <cols>
    <col min="1" max="1" width="31.140625" style="0" customWidth="1"/>
    <col min="2" max="2" width="13.421875" style="1" customWidth="1"/>
    <col min="3" max="3" width="11.28125" style="1" customWidth="1"/>
    <col min="4" max="5" width="11.421875" style="1" customWidth="1"/>
    <col min="6" max="6" width="9.421875" style="1" customWidth="1"/>
    <col min="7" max="7" width="11.421875" style="1" customWidth="1"/>
    <col min="8" max="8" width="8.57421875" style="1" customWidth="1"/>
    <col min="9" max="11" width="11.421875" style="1" customWidth="1"/>
  </cols>
  <sheetData>
    <row r="2" spans="1:9" ht="18.75">
      <c r="A2" s="49" t="str">
        <f>'[5]вспомогат'!A2</f>
        <v>Щоденний моніторинг виконання за помісячним розписом доходів станом на 26.12.2019</v>
      </c>
      <c r="B2" s="49"/>
      <c r="C2" s="49"/>
      <c r="D2" s="49"/>
      <c r="E2" s="49"/>
      <c r="F2" s="49"/>
      <c r="G2" s="49"/>
      <c r="H2" s="49"/>
      <c r="I2" s="49"/>
    </row>
    <row r="3" ht="12.75">
      <c r="I3" s="2" t="s">
        <v>0</v>
      </c>
    </row>
    <row r="5" spans="1:9" ht="12.75">
      <c r="A5" s="50" t="s">
        <v>1</v>
      </c>
      <c r="B5" s="53"/>
      <c r="C5" s="53"/>
      <c r="D5" s="53"/>
      <c r="E5" s="53"/>
      <c r="F5" s="53"/>
      <c r="G5" s="53"/>
      <c r="H5" s="53"/>
      <c r="I5" s="53"/>
    </row>
    <row r="6" spans="1:9" ht="12.75" customHeight="1">
      <c r="A6" s="51"/>
      <c r="B6" s="3" t="s">
        <v>2</v>
      </c>
      <c r="C6" s="4" t="s">
        <v>3</v>
      </c>
      <c r="D6" s="54" t="str">
        <f>'[5]вспомогат'!F6</f>
        <v>Фактично надійшло на 26.12.2019</v>
      </c>
      <c r="E6" s="55"/>
      <c r="F6" s="45" t="s">
        <v>4</v>
      </c>
      <c r="G6" s="46"/>
      <c r="H6" s="46"/>
      <c r="I6" s="46"/>
    </row>
    <row r="7" spans="1:9" ht="12.75">
      <c r="A7" s="51"/>
      <c r="B7" s="5" t="s">
        <v>5</v>
      </c>
      <c r="C7" s="6" t="s">
        <v>6</v>
      </c>
      <c r="D7" s="56"/>
      <c r="E7" s="57"/>
      <c r="F7" s="47" t="s">
        <v>7</v>
      </c>
      <c r="G7" s="48"/>
      <c r="H7" s="48"/>
      <c r="I7" s="48"/>
    </row>
    <row r="8" spans="1:9" ht="12.75">
      <c r="A8" s="51"/>
      <c r="B8" s="5" t="s">
        <v>6</v>
      </c>
      <c r="C8" s="6" t="str">
        <f>'[5]вспомогат'!C8</f>
        <v>грудень</v>
      </c>
      <c r="D8" s="5" t="s">
        <v>8</v>
      </c>
      <c r="E8" s="9" t="str">
        <f>'[5]вспомогат'!G8</f>
        <v>за грудень</v>
      </c>
      <c r="F8" s="43" t="str">
        <f>'[5]вспомогат'!H8</f>
        <v>за грудень</v>
      </c>
      <c r="G8" s="44"/>
      <c r="H8" s="43" t="str">
        <f>'[5]вспомогат'!J8</f>
        <v>за рік</v>
      </c>
      <c r="I8" s="44"/>
    </row>
    <row r="9" spans="1:9" ht="12.75">
      <c r="A9" s="52"/>
      <c r="B9" s="8" t="str">
        <f>'[5]вспомогат'!B9</f>
        <v> рік </v>
      </c>
      <c r="C9" s="10"/>
      <c r="D9" s="7"/>
      <c r="E9" s="10"/>
      <c r="F9" s="8" t="s">
        <v>9</v>
      </c>
      <c r="G9" s="11" t="s">
        <v>10</v>
      </c>
      <c r="H9" s="12" t="s">
        <v>9</v>
      </c>
      <c r="I9" s="13" t="s">
        <v>10</v>
      </c>
    </row>
    <row r="10" spans="1:9" ht="12.75">
      <c r="A10" s="14" t="s">
        <v>11</v>
      </c>
      <c r="B10" s="15">
        <f>'[5]вспомогат'!B10</f>
        <v>2359833700</v>
      </c>
      <c r="C10" s="15">
        <f>'[5]вспомогат'!C10</f>
        <v>160574700</v>
      </c>
      <c r="D10" s="15">
        <f>'[5]вспомогат'!F10</f>
        <v>2149469974.44</v>
      </c>
      <c r="E10" s="15">
        <f>'[5]вспомогат'!G10</f>
        <v>157760171.76</v>
      </c>
      <c r="F10" s="16">
        <f>'[5]вспомогат'!H10</f>
        <v>98.24721563235055</v>
      </c>
      <c r="G10" s="17">
        <f>'[5]вспомогат'!I10</f>
        <v>-2814528.2400000095</v>
      </c>
      <c r="H10" s="18">
        <f>'[5]вспомогат'!J10</f>
        <v>91.08565465608869</v>
      </c>
      <c r="I10" s="19">
        <f>'[5]вспомогат'!K10</f>
        <v>-210363725.55999994</v>
      </c>
    </row>
    <row r="11" spans="1:9" ht="12.75">
      <c r="A11" s="14"/>
      <c r="B11" s="15"/>
      <c r="C11" s="20"/>
      <c r="D11" s="15"/>
      <c r="E11" s="20"/>
      <c r="F11" s="21"/>
      <c r="G11" s="17"/>
      <c r="H11" s="18"/>
      <c r="I11" s="19"/>
    </row>
    <row r="12" spans="1:9" ht="12.75">
      <c r="A12" s="14" t="s">
        <v>12</v>
      </c>
      <c r="B12" s="15">
        <f>'[5]вспомогат'!B11</f>
        <v>5714000000</v>
      </c>
      <c r="C12" s="20">
        <f>'[5]вспомогат'!C11</f>
        <v>496500000</v>
      </c>
      <c r="D12" s="15">
        <f>'[5]вспомогат'!F11</f>
        <v>5669460597.23</v>
      </c>
      <c r="E12" s="20">
        <f>'[5]вспомогат'!G11</f>
        <v>435634012.04999924</v>
      </c>
      <c r="F12" s="21">
        <f>'[5]вспомогат'!H11</f>
        <v>87.74098933534728</v>
      </c>
      <c r="G12" s="17">
        <f>'[5]вспомогат'!I11</f>
        <v>-60865987.95000076</v>
      </c>
      <c r="H12" s="18">
        <f>'[5]вспомогат'!J11</f>
        <v>99.22052147759887</v>
      </c>
      <c r="I12" s="19">
        <f>'[5]вспомогат'!K11</f>
        <v>-44539402.77000046</v>
      </c>
    </row>
    <row r="13" spans="1:9" ht="12.75">
      <c r="A13" s="14" t="s">
        <v>13</v>
      </c>
      <c r="B13" s="15">
        <f>'[5]вспомогат'!B12</f>
        <v>480270910</v>
      </c>
      <c r="C13" s="20">
        <f>'[5]вспомогат'!C12</f>
        <v>36698439</v>
      </c>
      <c r="D13" s="15">
        <f>'[5]вспомогат'!F12</f>
        <v>480767280.1</v>
      </c>
      <c r="E13" s="20">
        <f>'[5]вспомогат'!G12</f>
        <v>33925498.04000002</v>
      </c>
      <c r="F13" s="21">
        <f>'[5]вспомогат'!H12</f>
        <v>92.44398117315022</v>
      </c>
      <c r="G13" s="17">
        <f>'[5]вспомогат'!I12</f>
        <v>-2772940.9599999785</v>
      </c>
      <c r="H13" s="18">
        <f>'[5]вспомогат'!J12</f>
        <v>100.103352106002</v>
      </c>
      <c r="I13" s="19">
        <f>'[5]вспомогат'!K12</f>
        <v>496370.10000002384</v>
      </c>
    </row>
    <row r="14" spans="1:9" ht="12.75">
      <c r="A14" s="14" t="s">
        <v>14</v>
      </c>
      <c r="B14" s="15">
        <f>'[5]вспомогат'!B13</f>
        <v>642996340</v>
      </c>
      <c r="C14" s="20">
        <f>'[5]вспомогат'!C13</f>
        <v>43199127</v>
      </c>
      <c r="D14" s="15">
        <f>'[5]вспомогат'!F13</f>
        <v>685028049.09</v>
      </c>
      <c r="E14" s="20">
        <f>'[5]вспомогат'!G13</f>
        <v>55355200.70000005</v>
      </c>
      <c r="F14" s="21">
        <f>'[5]вспомогат'!H13</f>
        <v>128.1396281457263</v>
      </c>
      <c r="G14" s="17">
        <f>'[5]вспомогат'!I13</f>
        <v>12156073.700000048</v>
      </c>
      <c r="H14" s="18">
        <f>'[5]вспомогат'!J13</f>
        <v>106.5368504414815</v>
      </c>
      <c r="I14" s="19">
        <f>'[5]вспомогат'!K13</f>
        <v>42031709.09000003</v>
      </c>
    </row>
    <row r="15" spans="1:9" ht="12.75">
      <c r="A15" s="14" t="s">
        <v>15</v>
      </c>
      <c r="B15" s="15">
        <f>'[5]вспомогат'!B14</f>
        <v>620787000</v>
      </c>
      <c r="C15" s="20">
        <f>'[5]вспомогат'!C14</f>
        <v>41030000</v>
      </c>
      <c r="D15" s="15">
        <f>'[5]вспомогат'!F14</f>
        <v>631570179.59</v>
      </c>
      <c r="E15" s="20">
        <f>'[5]вспомогат'!G14</f>
        <v>47867363.49000001</v>
      </c>
      <c r="F15" s="21">
        <f>'[5]вспомогат'!H14</f>
        <v>116.66430292468928</v>
      </c>
      <c r="G15" s="17">
        <f>'[5]вспомогат'!I14</f>
        <v>6837363.49000001</v>
      </c>
      <c r="H15" s="18">
        <f>'[5]вспомогат'!J14</f>
        <v>101.73701762279173</v>
      </c>
      <c r="I15" s="19">
        <f>'[5]вспомогат'!K14</f>
        <v>10783179.590000033</v>
      </c>
    </row>
    <row r="16" spans="1:9" ht="12.75">
      <c r="A16" s="14" t="s">
        <v>16</v>
      </c>
      <c r="B16" s="15">
        <f>'[5]вспомогат'!B15</f>
        <v>94482700</v>
      </c>
      <c r="C16" s="20">
        <f>'[5]вспомогат'!C15</f>
        <v>6549350</v>
      </c>
      <c r="D16" s="15">
        <f>'[5]вспомогат'!F15</f>
        <v>99705281.15</v>
      </c>
      <c r="E16" s="20">
        <f>'[5]вспомогат'!G15</f>
        <v>7716656.609999999</v>
      </c>
      <c r="F16" s="21">
        <f>'[5]вспомогат'!H15</f>
        <v>117.82324368067059</v>
      </c>
      <c r="G16" s="17">
        <f>'[5]вспомогат'!I15</f>
        <v>1167306.6099999994</v>
      </c>
      <c r="H16" s="18">
        <f>'[5]вспомогат'!J15</f>
        <v>105.52755282183935</v>
      </c>
      <c r="I16" s="19">
        <f>'[5]вспомогат'!K15</f>
        <v>5222581.150000006</v>
      </c>
    </row>
    <row r="17" spans="1:9" ht="18" customHeight="1">
      <c r="A17" s="22" t="s">
        <v>17</v>
      </c>
      <c r="B17" s="23">
        <f>SUM(B12:B16)</f>
        <v>7552536950</v>
      </c>
      <c r="C17" s="23">
        <f>SUM(C12:C16)</f>
        <v>623976916</v>
      </c>
      <c r="D17" s="23">
        <f>SUM(D12:D16)</f>
        <v>7566531387.16</v>
      </c>
      <c r="E17" s="23">
        <f>SUM(E12:E16)</f>
        <v>580498730.8899993</v>
      </c>
      <c r="F17" s="24">
        <f>E17/C17*100</f>
        <v>93.03208436159508</v>
      </c>
      <c r="G17" s="23">
        <f>SUM(G12:G16)</f>
        <v>-43478185.110000685</v>
      </c>
      <c r="H17" s="25">
        <f>D17/B17*100</f>
        <v>100.18529452093577</v>
      </c>
      <c r="I17" s="23">
        <f>SUM(I12:I16)</f>
        <v>13994437.159999639</v>
      </c>
    </row>
    <row r="18" spans="1:9" ht="20.25" customHeight="1">
      <c r="A18" s="14" t="s">
        <v>18</v>
      </c>
      <c r="B18" s="26">
        <f>'[5]вспомогат'!B16</f>
        <v>39080158</v>
      </c>
      <c r="C18" s="27">
        <f>'[5]вспомогат'!C16</f>
        <v>3151791</v>
      </c>
      <c r="D18" s="26">
        <f>'[5]вспомогат'!F16</f>
        <v>40781903.38</v>
      </c>
      <c r="E18" s="27">
        <f>'[5]вспомогат'!G16</f>
        <v>3112876.1099999994</v>
      </c>
      <c r="F18" s="28">
        <f>'[5]вспомогат'!H16</f>
        <v>98.76530867687609</v>
      </c>
      <c r="G18" s="29">
        <f>'[5]вспомогат'!I16</f>
        <v>-38914.890000000596</v>
      </c>
      <c r="H18" s="30">
        <f>'[5]вспомогат'!J16</f>
        <v>104.3544997438342</v>
      </c>
      <c r="I18" s="31">
        <f>'[5]вспомогат'!K16</f>
        <v>1701745.3800000027</v>
      </c>
    </row>
    <row r="19" spans="1:9" ht="12.75">
      <c r="A19" s="14" t="s">
        <v>19</v>
      </c>
      <c r="B19" s="15">
        <f>'[5]вспомогат'!B17</f>
        <v>330988700</v>
      </c>
      <c r="C19" s="20">
        <f>'[5]вспомогат'!C17</f>
        <v>22936470</v>
      </c>
      <c r="D19" s="15">
        <f>'[5]вспомогат'!F17</f>
        <v>352969945.03</v>
      </c>
      <c r="E19" s="20">
        <f>'[5]вспомогат'!G17</f>
        <v>27887764.649999976</v>
      </c>
      <c r="F19" s="21">
        <f>'[5]вспомогат'!H17</f>
        <v>121.58699507814401</v>
      </c>
      <c r="G19" s="17">
        <f>'[5]вспомогат'!I17</f>
        <v>4951294.649999976</v>
      </c>
      <c r="H19" s="18">
        <f>'[5]вспомогат'!J17</f>
        <v>106.64108624554251</v>
      </c>
      <c r="I19" s="19">
        <f>'[5]вспомогат'!K17</f>
        <v>21981245.02999997</v>
      </c>
    </row>
    <row r="20" spans="1:9" ht="12.75">
      <c r="A20" s="14" t="s">
        <v>20</v>
      </c>
      <c r="B20" s="15">
        <f>'[5]вспомогат'!B18</f>
        <v>120000</v>
      </c>
      <c r="C20" s="20">
        <f>'[5]вспомогат'!C18</f>
        <v>12300</v>
      </c>
      <c r="D20" s="15">
        <f>'[5]вспомогат'!F18</f>
        <v>104906.17</v>
      </c>
      <c r="E20" s="20">
        <f>'[5]вспомогат'!G18</f>
        <v>5851.080000000002</v>
      </c>
      <c r="F20" s="21">
        <f>'[5]вспомогат'!H18</f>
        <v>47.56975609756099</v>
      </c>
      <c r="G20" s="17">
        <f>'[5]вспомогат'!I18</f>
        <v>-6448.919999999998</v>
      </c>
      <c r="H20" s="18">
        <f>'[5]вспомогат'!J18</f>
        <v>87.42180833333333</v>
      </c>
      <c r="I20" s="19">
        <f>'[5]вспомогат'!K18</f>
        <v>-15093.830000000002</v>
      </c>
    </row>
    <row r="21" spans="1:9" ht="12.75">
      <c r="A21" s="14" t="s">
        <v>21</v>
      </c>
      <c r="B21" s="15">
        <f>'[5]вспомогат'!B19</f>
        <v>5855500</v>
      </c>
      <c r="C21" s="20">
        <f>'[5]вспомогат'!C19</f>
        <v>195639</v>
      </c>
      <c r="D21" s="15">
        <f>'[5]вспомогат'!F19</f>
        <v>6882793.28</v>
      </c>
      <c r="E21" s="20">
        <f>'[5]вспомогат'!G19</f>
        <v>700975.1299999999</v>
      </c>
      <c r="F21" s="21">
        <f>'[5]вспомогат'!H19</f>
        <v>358.3003031092982</v>
      </c>
      <c r="G21" s="17">
        <f>'[5]вспомогат'!I19</f>
        <v>505336.1299999999</v>
      </c>
      <c r="H21" s="18">
        <f>'[5]вспомогат'!J19</f>
        <v>117.54407445990948</v>
      </c>
      <c r="I21" s="19">
        <f>'[5]вспомогат'!K19</f>
        <v>1027293.2800000003</v>
      </c>
    </row>
    <row r="22" spans="1:9" ht="12.75">
      <c r="A22" s="14" t="s">
        <v>22</v>
      </c>
      <c r="B22" s="15">
        <f>'[5]вспомогат'!B20</f>
        <v>138188372</v>
      </c>
      <c r="C22" s="20">
        <f>'[5]вспомогат'!C20</f>
        <v>12557096</v>
      </c>
      <c r="D22" s="15">
        <f>'[5]вспомогат'!F20</f>
        <v>138771248.55</v>
      </c>
      <c r="E22" s="20">
        <f>'[5]вспомогат'!G20</f>
        <v>11333210.610000014</v>
      </c>
      <c r="F22" s="21">
        <f>'[5]вспомогат'!H20</f>
        <v>90.25343606515403</v>
      </c>
      <c r="G22" s="17">
        <f>'[5]вспомогат'!I20</f>
        <v>-1223885.3899999857</v>
      </c>
      <c r="H22" s="18">
        <f>'[5]вспомогат'!J20</f>
        <v>100.42179855045981</v>
      </c>
      <c r="I22" s="19">
        <f>'[5]вспомогат'!K20</f>
        <v>582876.5500000119</v>
      </c>
    </row>
    <row r="23" spans="1:9" ht="12.75">
      <c r="A23" s="14" t="s">
        <v>23</v>
      </c>
      <c r="B23" s="15">
        <f>'[5]вспомогат'!B21</f>
        <v>35341370</v>
      </c>
      <c r="C23" s="20">
        <f>'[5]вспомогат'!C21</f>
        <v>2840595</v>
      </c>
      <c r="D23" s="15">
        <f>'[5]вспомогат'!F21</f>
        <v>40346434.28</v>
      </c>
      <c r="E23" s="20">
        <f>'[5]вспомогат'!G21</f>
        <v>3664527.1499999985</v>
      </c>
      <c r="F23" s="21">
        <f>'[5]вспомогат'!H21</f>
        <v>129.00561854118587</v>
      </c>
      <c r="G23" s="17">
        <f>'[5]вспомогат'!I21</f>
        <v>823932.1499999985</v>
      </c>
      <c r="H23" s="18">
        <f>'[5]вспомогат'!J21</f>
        <v>114.1620550646452</v>
      </c>
      <c r="I23" s="19">
        <f>'[5]вспомогат'!K21</f>
        <v>5005064.280000001</v>
      </c>
    </row>
    <row r="24" spans="1:9" ht="12.75">
      <c r="A24" s="14" t="s">
        <v>24</v>
      </c>
      <c r="B24" s="15">
        <f>'[5]вспомогат'!B22</f>
        <v>64806223</v>
      </c>
      <c r="C24" s="20">
        <f>'[5]вспомогат'!C22</f>
        <v>5913225</v>
      </c>
      <c r="D24" s="15">
        <f>'[5]вспомогат'!F22</f>
        <v>68427540.32</v>
      </c>
      <c r="E24" s="20">
        <f>'[5]вспомогат'!G22</f>
        <v>4936108.969999991</v>
      </c>
      <c r="F24" s="21">
        <f>'[5]вспомогат'!H22</f>
        <v>83.47575088044158</v>
      </c>
      <c r="G24" s="17">
        <f>'[5]вспомогат'!I22</f>
        <v>-977116.0300000086</v>
      </c>
      <c r="H24" s="18">
        <f>'[5]вспомогат'!J22</f>
        <v>105.58791602466941</v>
      </c>
      <c r="I24" s="19">
        <f>'[5]вспомогат'!K22</f>
        <v>3621317.319999993</v>
      </c>
    </row>
    <row r="25" spans="1:9" ht="12.75">
      <c r="A25" s="14" t="s">
        <v>25</v>
      </c>
      <c r="B25" s="15">
        <f>'[5]вспомогат'!B23</f>
        <v>4526967</v>
      </c>
      <c r="C25" s="20">
        <f>'[5]вспомогат'!C23</f>
        <v>392037</v>
      </c>
      <c r="D25" s="15">
        <f>'[5]вспомогат'!F23</f>
        <v>4617509.4</v>
      </c>
      <c r="E25" s="20">
        <f>'[5]вспомогат'!G23</f>
        <v>560174.2100000004</v>
      </c>
      <c r="F25" s="21">
        <f>'[5]вспомогат'!H23</f>
        <v>142.88809729693892</v>
      </c>
      <c r="G25" s="17">
        <f>'[5]вспомогат'!I23</f>
        <v>168137.21000000043</v>
      </c>
      <c r="H25" s="18">
        <f>'[5]вспомогат'!J23</f>
        <v>102.00006759492615</v>
      </c>
      <c r="I25" s="19">
        <f>'[5]вспомогат'!K23</f>
        <v>90542.40000000037</v>
      </c>
    </row>
    <row r="26" spans="1:9" ht="12.75">
      <c r="A26" s="32" t="s">
        <v>26</v>
      </c>
      <c r="B26" s="15">
        <f>'[5]вспомогат'!B24</f>
        <v>40162348</v>
      </c>
      <c r="C26" s="20">
        <f>'[5]вспомогат'!C24</f>
        <v>3822369</v>
      </c>
      <c r="D26" s="15">
        <f>'[5]вспомогат'!F24</f>
        <v>43739820.56</v>
      </c>
      <c r="E26" s="20">
        <f>'[5]вспомогат'!G24</f>
        <v>3193323.4299999997</v>
      </c>
      <c r="F26" s="21">
        <f>'[5]вспомогат'!H24</f>
        <v>83.54304437902253</v>
      </c>
      <c r="G26" s="17">
        <f>'[5]вспомогат'!I24</f>
        <v>-629045.5700000003</v>
      </c>
      <c r="H26" s="18">
        <f>'[5]вспомогат'!J24</f>
        <v>108.90752841442439</v>
      </c>
      <c r="I26" s="19">
        <f>'[5]вспомогат'!K24</f>
        <v>3577472.5600000024</v>
      </c>
    </row>
    <row r="27" spans="1:9" ht="12.75">
      <c r="A27" s="14" t="s">
        <v>27</v>
      </c>
      <c r="B27" s="15">
        <f>'[5]вспомогат'!B25</f>
        <v>128712509</v>
      </c>
      <c r="C27" s="20">
        <f>'[5]вспомогат'!C25</f>
        <v>11191620</v>
      </c>
      <c r="D27" s="15">
        <f>'[5]вспомогат'!F25</f>
        <v>132140504.56</v>
      </c>
      <c r="E27" s="20">
        <f>'[5]вспомогат'!G25</f>
        <v>11425053.090000004</v>
      </c>
      <c r="F27" s="21">
        <f>'[5]вспомогат'!H25</f>
        <v>102.08578463171554</v>
      </c>
      <c r="G27" s="17">
        <f>'[5]вспомогат'!I25</f>
        <v>233433.09000000358</v>
      </c>
      <c r="H27" s="18">
        <f>'[5]вспомогат'!J25</f>
        <v>102.6632963545136</v>
      </c>
      <c r="I27" s="19">
        <f>'[5]вспомогат'!K25</f>
        <v>3427995.5600000024</v>
      </c>
    </row>
    <row r="28" spans="1:9" ht="12.75">
      <c r="A28" s="14" t="s">
        <v>28</v>
      </c>
      <c r="B28" s="15">
        <f>'[5]вспомогат'!B26</f>
        <v>7480505</v>
      </c>
      <c r="C28" s="20">
        <f>'[5]вспомогат'!C26</f>
        <v>951974</v>
      </c>
      <c r="D28" s="15">
        <f>'[5]вспомогат'!F26</f>
        <v>7804380.47</v>
      </c>
      <c r="E28" s="20">
        <f>'[5]вспомогат'!G26</f>
        <v>683785.2699999996</v>
      </c>
      <c r="F28" s="21">
        <f>'[5]вспомогат'!H26</f>
        <v>71.82814551657918</v>
      </c>
      <c r="G28" s="17">
        <f>'[5]вспомогат'!I26</f>
        <v>-268188.73000000045</v>
      </c>
      <c r="H28" s="18">
        <f>'[5]вспомогат'!J26</f>
        <v>104.32959365711272</v>
      </c>
      <c r="I28" s="19">
        <f>'[5]вспомогат'!K26</f>
        <v>323875.46999999974</v>
      </c>
    </row>
    <row r="29" spans="1:9" ht="12.75">
      <c r="A29" s="14" t="s">
        <v>29</v>
      </c>
      <c r="B29" s="15">
        <f>'[5]вспомогат'!B27</f>
        <v>67659558</v>
      </c>
      <c r="C29" s="20">
        <f>'[5]вспомогат'!C27</f>
        <v>5020539</v>
      </c>
      <c r="D29" s="15">
        <f>'[5]вспомогат'!F27</f>
        <v>68876128.57</v>
      </c>
      <c r="E29" s="20">
        <f>'[5]вспомогат'!G27</f>
        <v>5583093.68999999</v>
      </c>
      <c r="F29" s="21">
        <f>'[5]вспомогат'!H27</f>
        <v>111.20506563139914</v>
      </c>
      <c r="G29" s="17">
        <f>'[5]вспомогат'!I27</f>
        <v>562554.6899999902</v>
      </c>
      <c r="H29" s="18">
        <f>'[5]вспомогат'!J27</f>
        <v>101.79807643733054</v>
      </c>
      <c r="I29" s="19">
        <f>'[5]вспомогат'!K27</f>
        <v>1216570.5699999928</v>
      </c>
    </row>
    <row r="30" spans="1:9" ht="12.75">
      <c r="A30" s="14" t="s">
        <v>30</v>
      </c>
      <c r="B30" s="15">
        <f>'[5]вспомогат'!B28</f>
        <v>119900</v>
      </c>
      <c r="C30" s="20">
        <f>'[5]вспомогат'!C28</f>
        <v>6700</v>
      </c>
      <c r="D30" s="15">
        <f>'[5]вспомогат'!F28</f>
        <v>123000.66</v>
      </c>
      <c r="E30" s="20">
        <f>'[5]вспомогат'!G28</f>
        <v>7726.290000000008</v>
      </c>
      <c r="F30" s="21">
        <f>'[5]вспомогат'!H28</f>
        <v>115.31776119402997</v>
      </c>
      <c r="G30" s="17">
        <f>'[5]вспомогат'!I28</f>
        <v>1026.2900000000081</v>
      </c>
      <c r="H30" s="18">
        <f>'[5]вспомогат'!J28</f>
        <v>102.58603836530442</v>
      </c>
      <c r="I30" s="19">
        <f>'[5]вспомогат'!K28</f>
        <v>3100.6600000000035</v>
      </c>
    </row>
    <row r="31" spans="1:9" ht="12.75">
      <c r="A31" s="14" t="s">
        <v>31</v>
      </c>
      <c r="B31" s="15">
        <f>'[5]вспомогат'!B29</f>
        <v>217545300</v>
      </c>
      <c r="C31" s="20">
        <f>'[5]вспомогат'!C29</f>
        <v>18390346</v>
      </c>
      <c r="D31" s="15">
        <f>'[5]вспомогат'!F29</f>
        <v>224919682.72</v>
      </c>
      <c r="E31" s="20">
        <f>'[5]вспомогат'!G29</f>
        <v>18985837.859999985</v>
      </c>
      <c r="F31" s="21">
        <f>'[5]вспомогат'!H29</f>
        <v>103.23806773401645</v>
      </c>
      <c r="G31" s="17">
        <f>'[5]вспомогат'!I29</f>
        <v>595491.8599999845</v>
      </c>
      <c r="H31" s="18">
        <f>'[5]вспомогат'!J29</f>
        <v>103.38981477421025</v>
      </c>
      <c r="I31" s="19">
        <f>'[5]вспомогат'!K29</f>
        <v>7374382.719999999</v>
      </c>
    </row>
    <row r="32" spans="1:9" ht="12.75">
      <c r="A32" s="14" t="s">
        <v>32</v>
      </c>
      <c r="B32" s="15">
        <f>'[5]вспомогат'!B30</f>
        <v>26254717</v>
      </c>
      <c r="C32" s="20">
        <f>'[5]вспомогат'!C30</f>
        <v>1133539</v>
      </c>
      <c r="D32" s="15">
        <f>'[5]вспомогат'!F30</f>
        <v>30372155.62</v>
      </c>
      <c r="E32" s="20">
        <f>'[5]вспомогат'!G30</f>
        <v>2273280.8800000027</v>
      </c>
      <c r="F32" s="21">
        <f>'[5]вспомогат'!H30</f>
        <v>200.54721363799595</v>
      </c>
      <c r="G32" s="17">
        <f>'[5]вспомогат'!I30</f>
        <v>1139741.8800000027</v>
      </c>
      <c r="H32" s="18">
        <f>'[5]вспомогат'!J30</f>
        <v>115.68266235739657</v>
      </c>
      <c r="I32" s="19">
        <f>'[5]вспомогат'!K30</f>
        <v>4117438.620000001</v>
      </c>
    </row>
    <row r="33" spans="1:9" ht="12.75">
      <c r="A33" s="14" t="s">
        <v>33</v>
      </c>
      <c r="B33" s="15">
        <f>'[5]вспомогат'!B31</f>
        <v>42044704</v>
      </c>
      <c r="C33" s="20">
        <f>'[5]вспомогат'!C31</f>
        <v>1389916</v>
      </c>
      <c r="D33" s="15">
        <f>'[5]вспомогат'!F31</f>
        <v>44452759.11</v>
      </c>
      <c r="E33" s="20">
        <f>'[5]вспомогат'!G31</f>
        <v>4551602.530000001</v>
      </c>
      <c r="F33" s="21">
        <f>'[5]вспомогат'!H31</f>
        <v>327.47320917235294</v>
      </c>
      <c r="G33" s="17">
        <f>'[5]вспомогат'!I31</f>
        <v>3161686.530000001</v>
      </c>
      <c r="H33" s="18">
        <f>'[5]вспомогат'!J31</f>
        <v>105.72736844573814</v>
      </c>
      <c r="I33" s="19">
        <f>'[5]вспомогат'!K31</f>
        <v>2408055.1099999994</v>
      </c>
    </row>
    <row r="34" spans="1:9" ht="12.75">
      <c r="A34" s="14" t="s">
        <v>34</v>
      </c>
      <c r="B34" s="15">
        <f>'[5]вспомогат'!B32</f>
        <v>41550906</v>
      </c>
      <c r="C34" s="20">
        <f>'[5]вспомогат'!C32</f>
        <v>2754963</v>
      </c>
      <c r="D34" s="15">
        <f>'[5]вспомогат'!F32</f>
        <v>49582357.59</v>
      </c>
      <c r="E34" s="20">
        <f>'[5]вспомогат'!G32</f>
        <v>3205466.0400000066</v>
      </c>
      <c r="F34" s="21">
        <f>'[5]вспомогат'!H32</f>
        <v>116.35241707420414</v>
      </c>
      <c r="G34" s="17">
        <f>'[5]вспомогат'!I32</f>
        <v>450503.04000000656</v>
      </c>
      <c r="H34" s="18">
        <f>'[5]вспомогат'!J32</f>
        <v>119.32918524087057</v>
      </c>
      <c r="I34" s="19">
        <f>'[5]вспомогат'!K32</f>
        <v>8031451.590000004</v>
      </c>
    </row>
    <row r="35" spans="1:9" ht="12.75">
      <c r="A35" s="14" t="s">
        <v>35</v>
      </c>
      <c r="B35" s="15">
        <f>'[5]вспомогат'!B33</f>
        <v>79285808</v>
      </c>
      <c r="C35" s="20">
        <f>'[5]вспомогат'!C33</f>
        <v>4857254</v>
      </c>
      <c r="D35" s="15">
        <f>'[5]вспомогат'!F33</f>
        <v>84520093.72</v>
      </c>
      <c r="E35" s="20">
        <f>'[5]вспомогат'!G33</f>
        <v>5891162.939999998</v>
      </c>
      <c r="F35" s="21">
        <f>'[5]вспомогат'!H33</f>
        <v>121.28587345854258</v>
      </c>
      <c r="G35" s="17">
        <f>'[5]вспомогат'!I33</f>
        <v>1033908.9399999976</v>
      </c>
      <c r="H35" s="18">
        <f>'[5]вспомогат'!J33</f>
        <v>106.60179400580745</v>
      </c>
      <c r="I35" s="19">
        <f>'[5]вспомогат'!K33</f>
        <v>5234285.719999999</v>
      </c>
    </row>
    <row r="36" spans="1:9" ht="12.75">
      <c r="A36" s="14" t="s">
        <v>36</v>
      </c>
      <c r="B36" s="15">
        <f>'[5]вспомогат'!B34</f>
        <v>340000</v>
      </c>
      <c r="C36" s="20">
        <f>'[5]вспомогат'!C34</f>
        <v>5100</v>
      </c>
      <c r="D36" s="15">
        <f>'[5]вспомогат'!F34</f>
        <v>317627.2</v>
      </c>
      <c r="E36" s="20">
        <f>'[5]вспомогат'!G34</f>
        <v>17243.130000000005</v>
      </c>
      <c r="F36" s="21">
        <f>'[5]вспомогат'!H34</f>
        <v>338.10058823529425</v>
      </c>
      <c r="G36" s="17">
        <f>'[5]вспомогат'!I34</f>
        <v>12143.130000000005</v>
      </c>
      <c r="H36" s="18">
        <f>'[5]вспомогат'!J34</f>
        <v>93.41976470588236</v>
      </c>
      <c r="I36" s="19">
        <f>'[5]вспомогат'!K34</f>
        <v>-22372.79999999999</v>
      </c>
    </row>
    <row r="37" spans="1:9" ht="12.75">
      <c r="A37" s="14" t="s">
        <v>37</v>
      </c>
      <c r="B37" s="15">
        <f>'[5]вспомогат'!B35</f>
        <v>7797600</v>
      </c>
      <c r="C37" s="20">
        <f>'[5]вспомогат'!C35</f>
        <v>-97708</v>
      </c>
      <c r="D37" s="15">
        <f>'[5]вспомогат'!F35</f>
        <v>8087046.27</v>
      </c>
      <c r="E37" s="20">
        <f>'[5]вспомогат'!G35</f>
        <v>643652.4299999997</v>
      </c>
      <c r="F37" s="21">
        <f>'[5]вспомогат'!H35</f>
        <v>-658.751002988496</v>
      </c>
      <c r="G37" s="17">
        <f>'[5]вспомогат'!I35</f>
        <v>741360.4299999997</v>
      </c>
      <c r="H37" s="18">
        <f>'[5]вспомогат'!J35</f>
        <v>103.71199176669744</v>
      </c>
      <c r="I37" s="19">
        <f>'[5]вспомогат'!K35</f>
        <v>289446.26999999955</v>
      </c>
    </row>
    <row r="38" spans="1:9" ht="18.75" customHeight="1">
      <c r="A38" s="33" t="s">
        <v>38</v>
      </c>
      <c r="B38" s="23">
        <f>SUM(B18:B37)</f>
        <v>1277861145</v>
      </c>
      <c r="C38" s="23">
        <f>SUM(C18:C37)</f>
        <v>97425765</v>
      </c>
      <c r="D38" s="23">
        <f>SUM(D18:D37)</f>
        <v>1347837837.4599996</v>
      </c>
      <c r="E38" s="23">
        <f>SUM(E18:E37)</f>
        <v>108662715.48999995</v>
      </c>
      <c r="F38" s="24">
        <f>E38/C38*100</f>
        <v>111.53385912853746</v>
      </c>
      <c r="G38" s="23">
        <f>SUM(G18:G37)</f>
        <v>11236950.489999967</v>
      </c>
      <c r="H38" s="25">
        <f>D38/B38*100</f>
        <v>105.47607952036131</v>
      </c>
      <c r="I38" s="23">
        <f>SUM(I18:I37)</f>
        <v>69976692.45999998</v>
      </c>
    </row>
    <row r="39" spans="1:9" ht="12" customHeight="1">
      <c r="A39" s="34" t="s">
        <v>39</v>
      </c>
      <c r="B39" s="15">
        <f>'[5]вспомогат'!B36</f>
        <v>18734076</v>
      </c>
      <c r="C39" s="20">
        <f>'[5]вспомогат'!C36</f>
        <v>1609332</v>
      </c>
      <c r="D39" s="15">
        <f>'[5]вспомогат'!F36</f>
        <v>20565764.67</v>
      </c>
      <c r="E39" s="20">
        <f>'[5]вспомогат'!G36</f>
        <v>1307331.8500000015</v>
      </c>
      <c r="F39" s="21">
        <f>'[5]вспомогат'!H36</f>
        <v>81.23444074932962</v>
      </c>
      <c r="G39" s="17">
        <f>'[5]вспомогат'!I36</f>
        <v>-302000.1499999985</v>
      </c>
      <c r="H39" s="18">
        <f>'[5]вспомогат'!J36</f>
        <v>109.77730991376357</v>
      </c>
      <c r="I39" s="19">
        <f>'[5]вспомогат'!K36</f>
        <v>1831688.6700000018</v>
      </c>
    </row>
    <row r="40" spans="1:9" ht="12.75" customHeight="1">
      <c r="A40" s="34" t="s">
        <v>40</v>
      </c>
      <c r="B40" s="15">
        <f>'[5]вспомогат'!B37</f>
        <v>49602581</v>
      </c>
      <c r="C40" s="20">
        <f>'[5]вспомогат'!C37</f>
        <v>4610885</v>
      </c>
      <c r="D40" s="15">
        <f>'[5]вспомогат'!F37</f>
        <v>51428958.2</v>
      </c>
      <c r="E40" s="20">
        <f>'[5]вспомогат'!G37</f>
        <v>3915687.940000005</v>
      </c>
      <c r="F40" s="21">
        <f>'[5]вспомогат'!H37</f>
        <v>84.92269792024753</v>
      </c>
      <c r="G40" s="17">
        <f>'[5]вспомогат'!I37</f>
        <v>-695197.0599999949</v>
      </c>
      <c r="H40" s="18">
        <f>'[5]вспомогат'!J37</f>
        <v>103.68202049808659</v>
      </c>
      <c r="I40" s="19">
        <f>'[5]вспомогат'!K37</f>
        <v>1826377.200000003</v>
      </c>
    </row>
    <row r="41" spans="1:9" ht="12.75" customHeight="1">
      <c r="A41" s="34" t="s">
        <v>41</v>
      </c>
      <c r="B41" s="15">
        <f>'[5]вспомогат'!B38</f>
        <v>25634545</v>
      </c>
      <c r="C41" s="20">
        <f>'[5]вспомогат'!C38</f>
        <v>913709</v>
      </c>
      <c r="D41" s="15">
        <f>'[5]вспомогат'!F38</f>
        <v>28427864.01</v>
      </c>
      <c r="E41" s="20">
        <f>'[5]вспомогат'!G38</f>
        <v>2567744.3100000024</v>
      </c>
      <c r="F41" s="21">
        <f>'[5]вспомогат'!H38</f>
        <v>281.02429876470546</v>
      </c>
      <c r="G41" s="17">
        <f>'[5]вспомогат'!I38</f>
        <v>1654035.3100000024</v>
      </c>
      <c r="H41" s="18">
        <f>'[5]вспомогат'!J38</f>
        <v>110.89669822499289</v>
      </c>
      <c r="I41" s="19">
        <f>'[5]вспомогат'!K38</f>
        <v>2793319.0100000016</v>
      </c>
    </row>
    <row r="42" spans="1:9" ht="12.75" customHeight="1">
      <c r="A42" s="34" t="s">
        <v>42</v>
      </c>
      <c r="B42" s="15">
        <f>'[5]вспомогат'!B39</f>
        <v>22000000</v>
      </c>
      <c r="C42" s="20">
        <f>'[5]вспомогат'!C39</f>
        <v>3449370</v>
      </c>
      <c r="D42" s="15">
        <f>'[5]вспомогат'!F39</f>
        <v>22245835.03</v>
      </c>
      <c r="E42" s="20">
        <f>'[5]вспомогат'!G39</f>
        <v>3260377.1400000006</v>
      </c>
      <c r="F42" s="21">
        <f>'[5]вспомогат'!H39</f>
        <v>94.52094556397257</v>
      </c>
      <c r="G42" s="17">
        <f>'[5]вспомогат'!I39</f>
        <v>-188992.8599999994</v>
      </c>
      <c r="H42" s="18">
        <f>'[5]вспомогат'!J39</f>
        <v>101.11743195454545</v>
      </c>
      <c r="I42" s="19">
        <f>'[5]вспомогат'!K39</f>
        <v>245835.0300000012</v>
      </c>
    </row>
    <row r="43" spans="1:9" ht="12" customHeight="1">
      <c r="A43" s="34" t="s">
        <v>43</v>
      </c>
      <c r="B43" s="15">
        <f>'[5]вспомогат'!B40</f>
        <v>19385265</v>
      </c>
      <c r="C43" s="20">
        <f>'[5]вспомогат'!C40</f>
        <v>871755</v>
      </c>
      <c r="D43" s="15">
        <f>'[5]вспомогат'!F40</f>
        <v>21304118.49</v>
      </c>
      <c r="E43" s="20">
        <f>'[5]вспомогат'!G40</f>
        <v>2383280.079999998</v>
      </c>
      <c r="F43" s="21">
        <f>'[5]вспомогат'!H40</f>
        <v>273.3887479853856</v>
      </c>
      <c r="G43" s="17">
        <f>'[5]вспомогат'!I40</f>
        <v>1511525.0799999982</v>
      </c>
      <c r="H43" s="18">
        <f>'[5]вспомогат'!J40</f>
        <v>109.89851565093383</v>
      </c>
      <c r="I43" s="19">
        <f>'[5]вспомогат'!K40</f>
        <v>1918853.4899999984</v>
      </c>
    </row>
    <row r="44" spans="1:9" ht="14.25" customHeight="1">
      <c r="A44" s="34" t="s">
        <v>44</v>
      </c>
      <c r="B44" s="15">
        <f>'[5]вспомогат'!B41</f>
        <v>20980574</v>
      </c>
      <c r="C44" s="20">
        <f>'[5]вспомогат'!C41</f>
        <v>1413955</v>
      </c>
      <c r="D44" s="15">
        <f>'[5]вспомогат'!F41</f>
        <v>21965533.68</v>
      </c>
      <c r="E44" s="20">
        <f>'[5]вспомогат'!G41</f>
        <v>1343083.460000001</v>
      </c>
      <c r="F44" s="21">
        <f>'[5]вспомогат'!H41</f>
        <v>94.98770894406123</v>
      </c>
      <c r="G44" s="17">
        <f>'[5]вспомогат'!I41</f>
        <v>-70871.5399999991</v>
      </c>
      <c r="H44" s="18">
        <f>'[5]вспомогат'!J41</f>
        <v>104.69462694395301</v>
      </c>
      <c r="I44" s="19">
        <f>'[5]вспомогат'!K41</f>
        <v>984959.6799999997</v>
      </c>
    </row>
    <row r="45" spans="1:9" ht="14.25" customHeight="1">
      <c r="A45" s="35" t="s">
        <v>45</v>
      </c>
      <c r="B45" s="15">
        <f>'[5]вспомогат'!B42</f>
        <v>33735724</v>
      </c>
      <c r="C45" s="20">
        <f>'[5]вспомогат'!C42</f>
        <v>3066125</v>
      </c>
      <c r="D45" s="15">
        <f>'[5]вспомогат'!F42</f>
        <v>35450882.76</v>
      </c>
      <c r="E45" s="20">
        <f>'[5]вспомогат'!G42</f>
        <v>3130535.009999998</v>
      </c>
      <c r="F45" s="21">
        <f>'[5]вспомогат'!H42</f>
        <v>102.10069746014914</v>
      </c>
      <c r="G45" s="17">
        <f>'[5]вспомогат'!I42</f>
        <v>64410.009999997914</v>
      </c>
      <c r="H45" s="18">
        <f>'[5]вспомогат'!J42</f>
        <v>105.08410241914477</v>
      </c>
      <c r="I45" s="19">
        <f>'[5]вспомогат'!K42</f>
        <v>1715158.759999998</v>
      </c>
    </row>
    <row r="46" spans="1:9" ht="14.25" customHeight="1">
      <c r="A46" s="35" t="s">
        <v>46</v>
      </c>
      <c r="B46" s="15">
        <f>'[5]вспомогат'!B43</f>
        <v>62615123</v>
      </c>
      <c r="C46" s="20">
        <f>'[5]вспомогат'!C43</f>
        <v>4851098</v>
      </c>
      <c r="D46" s="15">
        <f>'[5]вспомогат'!F43</f>
        <v>62904017.51</v>
      </c>
      <c r="E46" s="20">
        <f>'[5]вспомогат'!G43</f>
        <v>4657489.169999994</v>
      </c>
      <c r="F46" s="21">
        <f>'[5]вспомогат'!H43</f>
        <v>96.00896889735054</v>
      </c>
      <c r="G46" s="17">
        <f>'[5]вспомогат'!I43</f>
        <v>-193608.83000000566</v>
      </c>
      <c r="H46" s="18">
        <f>'[5]вспомогат'!J43</f>
        <v>100.46138136628751</v>
      </c>
      <c r="I46" s="19">
        <f>'[5]вспомогат'!K43</f>
        <v>288894.5099999979</v>
      </c>
    </row>
    <row r="47" spans="1:9" ht="14.25" customHeight="1">
      <c r="A47" s="35" t="s">
        <v>47</v>
      </c>
      <c r="B47" s="15">
        <f>'[5]вспомогат'!B44</f>
        <v>29884824</v>
      </c>
      <c r="C47" s="20">
        <f>'[5]вспомогат'!C44</f>
        <v>2072650</v>
      </c>
      <c r="D47" s="15">
        <f>'[5]вспомогат'!F44</f>
        <v>30978409.89</v>
      </c>
      <c r="E47" s="20">
        <f>'[5]вспомогат'!G44</f>
        <v>1757011.240000002</v>
      </c>
      <c r="F47" s="21">
        <f>'[5]вспомогат'!H44</f>
        <v>84.77124647190804</v>
      </c>
      <c r="G47" s="17">
        <f>'[5]вспомогат'!I44</f>
        <v>-315638.7599999979</v>
      </c>
      <c r="H47" s="18">
        <f>'[5]вспомогат'!J44</f>
        <v>103.65933521977577</v>
      </c>
      <c r="I47" s="19">
        <f>'[5]вспомогат'!K44</f>
        <v>1093585.8900000006</v>
      </c>
    </row>
    <row r="48" spans="1:9" ht="14.25" customHeight="1">
      <c r="A48" s="35" t="s">
        <v>48</v>
      </c>
      <c r="B48" s="15">
        <f>'[5]вспомогат'!B45</f>
        <v>31481700</v>
      </c>
      <c r="C48" s="20">
        <f>'[5]вспомогат'!C45</f>
        <v>3048918</v>
      </c>
      <c r="D48" s="15">
        <f>'[5]вспомогат'!F45</f>
        <v>31349625.41</v>
      </c>
      <c r="E48" s="20">
        <f>'[5]вспомогат'!G45</f>
        <v>2700864.3099999987</v>
      </c>
      <c r="F48" s="21">
        <f>'[5]вспомогат'!H45</f>
        <v>88.58435385930349</v>
      </c>
      <c r="G48" s="17">
        <f>'[5]вспомогат'!I45</f>
        <v>-348053.69000000134</v>
      </c>
      <c r="H48" s="18">
        <f>'[5]вспомогат'!J45</f>
        <v>99.58047186143061</v>
      </c>
      <c r="I48" s="19">
        <f>'[5]вспомогат'!K45</f>
        <v>-132074.58999999985</v>
      </c>
    </row>
    <row r="49" spans="1:9" ht="14.25" customHeight="1">
      <c r="A49" s="35" t="s">
        <v>49</v>
      </c>
      <c r="B49" s="15">
        <f>'[5]вспомогат'!B46</f>
        <v>10873522</v>
      </c>
      <c r="C49" s="20">
        <f>'[5]вспомогат'!C46</f>
        <v>332575</v>
      </c>
      <c r="D49" s="15">
        <f>'[5]вспомогат'!F46</f>
        <v>11121788.21</v>
      </c>
      <c r="E49" s="20">
        <f>'[5]вспомогат'!G46</f>
        <v>760892.1800000016</v>
      </c>
      <c r="F49" s="21">
        <f>'[5]вспомогат'!H46</f>
        <v>228.788147034504</v>
      </c>
      <c r="G49" s="17">
        <f>'[5]вспомогат'!I46</f>
        <v>428317.18000000156</v>
      </c>
      <c r="H49" s="18">
        <f>'[5]вспомогат'!J46</f>
        <v>102.28321798585594</v>
      </c>
      <c r="I49" s="19">
        <f>'[5]вспомогат'!K46</f>
        <v>248266.2100000009</v>
      </c>
    </row>
    <row r="50" spans="1:9" ht="14.25" customHeight="1">
      <c r="A50" s="35" t="s">
        <v>50</v>
      </c>
      <c r="B50" s="15">
        <f>'[5]вспомогат'!B47</f>
        <v>10506915</v>
      </c>
      <c r="C50" s="20">
        <f>'[5]вспомогат'!C47</f>
        <v>861372</v>
      </c>
      <c r="D50" s="15">
        <f>'[5]вспомогат'!F47</f>
        <v>10569392.27</v>
      </c>
      <c r="E50" s="20">
        <f>'[5]вспомогат'!G47</f>
        <v>907857.7699999996</v>
      </c>
      <c r="F50" s="21">
        <f>'[5]вспомогат'!H47</f>
        <v>105.39671245408482</v>
      </c>
      <c r="G50" s="17">
        <f>'[5]вспомогат'!I47</f>
        <v>46485.76999999955</v>
      </c>
      <c r="H50" s="18">
        <f>'[5]вспомогат'!J47</f>
        <v>100.59463001271067</v>
      </c>
      <c r="I50" s="19">
        <f>'[5]вспомогат'!K47</f>
        <v>62477.26999999955</v>
      </c>
    </row>
    <row r="51" spans="1:9" ht="14.25" customHeight="1">
      <c r="A51" s="35" t="s">
        <v>51</v>
      </c>
      <c r="B51" s="15">
        <f>'[5]вспомогат'!B48</f>
        <v>14722623</v>
      </c>
      <c r="C51" s="20">
        <f>'[5]вспомогат'!C48</f>
        <v>1949402</v>
      </c>
      <c r="D51" s="15">
        <f>'[5]вспомогат'!F48</f>
        <v>14827506.9</v>
      </c>
      <c r="E51" s="20">
        <f>'[5]вспомогат'!G48</f>
        <v>1763665.7599999998</v>
      </c>
      <c r="F51" s="21">
        <f>'[5]вспомогат'!H48</f>
        <v>90.47214273915795</v>
      </c>
      <c r="G51" s="17">
        <f>'[5]вспомогат'!I48</f>
        <v>-185736.24000000022</v>
      </c>
      <c r="H51" s="18">
        <f>'[5]вспомогат'!J48</f>
        <v>100.71239954999866</v>
      </c>
      <c r="I51" s="19">
        <f>'[5]вспомогат'!K48</f>
        <v>104883.90000000037</v>
      </c>
    </row>
    <row r="52" spans="1:9" ht="14.25" customHeight="1">
      <c r="A52" s="35" t="s">
        <v>52</v>
      </c>
      <c r="B52" s="15">
        <f>'[5]вспомогат'!B49</f>
        <v>29596100</v>
      </c>
      <c r="C52" s="20">
        <f>'[5]вспомогат'!C49</f>
        <v>2907362</v>
      </c>
      <c r="D52" s="15">
        <f>'[5]вспомогат'!F49</f>
        <v>28360615.91</v>
      </c>
      <c r="E52" s="20">
        <f>'[5]вспомогат'!G49</f>
        <v>2316820.5199999996</v>
      </c>
      <c r="F52" s="21">
        <f>'[5]вспомогат'!H49</f>
        <v>79.68806498812324</v>
      </c>
      <c r="G52" s="17">
        <f>'[5]вспомогат'!I49</f>
        <v>-590541.4800000004</v>
      </c>
      <c r="H52" s="18">
        <f>'[5]вспомогат'!J49</f>
        <v>95.82551724720487</v>
      </c>
      <c r="I52" s="19">
        <f>'[5]вспомогат'!K49</f>
        <v>-1235484.0899999999</v>
      </c>
    </row>
    <row r="53" spans="1:9" ht="14.25" customHeight="1">
      <c r="A53" s="35" t="s">
        <v>53</v>
      </c>
      <c r="B53" s="15">
        <f>'[5]вспомогат'!B50</f>
        <v>12240820</v>
      </c>
      <c r="C53" s="20">
        <f>'[5]вспомогат'!C50</f>
        <v>1088300</v>
      </c>
      <c r="D53" s="15">
        <f>'[5]вспомогат'!F50</f>
        <v>12014140.38</v>
      </c>
      <c r="E53" s="20">
        <f>'[5]вспомогат'!G50</f>
        <v>1012886.75</v>
      </c>
      <c r="F53" s="21">
        <f>'[5]вспомогат'!H50</f>
        <v>93.07054580538454</v>
      </c>
      <c r="G53" s="17">
        <f>'[5]вспомогат'!I50</f>
        <v>-75413.25</v>
      </c>
      <c r="H53" s="18">
        <f>'[5]вспомогат'!J50</f>
        <v>98.14816638101043</v>
      </c>
      <c r="I53" s="19">
        <f>'[5]вспомогат'!K50</f>
        <v>-226679.61999999918</v>
      </c>
    </row>
    <row r="54" spans="1:9" ht="14.25" customHeight="1">
      <c r="A54" s="35" t="s">
        <v>54</v>
      </c>
      <c r="B54" s="15">
        <f>'[5]вспомогат'!B51</f>
        <v>9832077</v>
      </c>
      <c r="C54" s="20">
        <f>'[5]вспомогат'!C51</f>
        <v>840550</v>
      </c>
      <c r="D54" s="15">
        <f>'[5]вспомогат'!F51</f>
        <v>11433138.24</v>
      </c>
      <c r="E54" s="20">
        <f>'[5]вспомогат'!G51</f>
        <v>1332053.790000001</v>
      </c>
      <c r="F54" s="21">
        <f>'[5]вспомогат'!H51</f>
        <v>158.47406935934816</v>
      </c>
      <c r="G54" s="17">
        <f>'[5]вспомогат'!I51</f>
        <v>491503.79000000097</v>
      </c>
      <c r="H54" s="18">
        <f>'[5]вспомогат'!J51</f>
        <v>116.2840592074289</v>
      </c>
      <c r="I54" s="19">
        <f>'[5]вспомогат'!K51</f>
        <v>1601061.2400000002</v>
      </c>
    </row>
    <row r="55" spans="1:9" ht="14.25" customHeight="1">
      <c r="A55" s="35" t="s">
        <v>55</v>
      </c>
      <c r="B55" s="15">
        <f>'[5]вспомогат'!B52</f>
        <v>62949222</v>
      </c>
      <c r="C55" s="20">
        <f>'[5]вспомогат'!C52</f>
        <v>4097802</v>
      </c>
      <c r="D55" s="15">
        <f>'[5]вспомогат'!F52</f>
        <v>69501562.38</v>
      </c>
      <c r="E55" s="20">
        <f>'[5]вспомогат'!G52</f>
        <v>5155996.1999999955</v>
      </c>
      <c r="F55" s="21">
        <f>'[5]вспомогат'!H52</f>
        <v>125.82345852727866</v>
      </c>
      <c r="G55" s="17">
        <f>'[5]вспомогат'!I52</f>
        <v>1058194.1999999955</v>
      </c>
      <c r="H55" s="18">
        <f>'[5]вспомогат'!J52</f>
        <v>110.40892988320014</v>
      </c>
      <c r="I55" s="19">
        <f>'[5]вспомогат'!K52</f>
        <v>6552340.379999995</v>
      </c>
    </row>
    <row r="56" spans="1:9" ht="14.25" customHeight="1">
      <c r="A56" s="35" t="s">
        <v>56</v>
      </c>
      <c r="B56" s="15">
        <f>'[5]вспомогат'!B53</f>
        <v>82549186</v>
      </c>
      <c r="C56" s="20">
        <f>'[5]вспомогат'!C53</f>
        <v>6738480</v>
      </c>
      <c r="D56" s="15">
        <f>'[5]вспомогат'!F53</f>
        <v>82417105.46</v>
      </c>
      <c r="E56" s="20">
        <f>'[5]вспомогат'!G53</f>
        <v>5717323.069999993</v>
      </c>
      <c r="F56" s="21">
        <f>'[5]вспомогат'!H53</f>
        <v>84.84588616423872</v>
      </c>
      <c r="G56" s="17">
        <f>'[5]вспомогат'!I53</f>
        <v>-1021156.9300000072</v>
      </c>
      <c r="H56" s="18">
        <f>'[5]вспомогат'!J53</f>
        <v>99.83999776811851</v>
      </c>
      <c r="I56" s="19">
        <f>'[5]вспомогат'!K53</f>
        <v>-132080.54000000656</v>
      </c>
    </row>
    <row r="57" spans="1:9" ht="14.25" customHeight="1">
      <c r="A57" s="35" t="s">
        <v>57</v>
      </c>
      <c r="B57" s="15">
        <f>'[5]вспомогат'!B54</f>
        <v>39358200</v>
      </c>
      <c r="C57" s="20">
        <f>'[5]вспомогат'!C54</f>
        <v>3657000</v>
      </c>
      <c r="D57" s="15">
        <f>'[5]вспомогат'!F54</f>
        <v>37127498.77</v>
      </c>
      <c r="E57" s="20">
        <f>'[5]вспомогат'!G54</f>
        <v>3892936.540000003</v>
      </c>
      <c r="F57" s="21">
        <f>'[5]вспомогат'!H54</f>
        <v>106.45164178288222</v>
      </c>
      <c r="G57" s="17">
        <f>'[5]вспомогат'!I54</f>
        <v>235936.54000000283</v>
      </c>
      <c r="H57" s="18">
        <f>'[5]вспомогат'!J54</f>
        <v>94.33230882001719</v>
      </c>
      <c r="I57" s="19">
        <f>'[5]вспомогат'!K54</f>
        <v>-2230701.2299999967</v>
      </c>
    </row>
    <row r="58" spans="1:9" ht="14.25" customHeight="1">
      <c r="A58" s="35" t="s">
        <v>58</v>
      </c>
      <c r="B58" s="15">
        <f>'[5]вспомогат'!B55</f>
        <v>69896600</v>
      </c>
      <c r="C58" s="20">
        <f>'[5]вспомогат'!C55</f>
        <v>7656150</v>
      </c>
      <c r="D58" s="15">
        <f>'[5]вспомогат'!F55</f>
        <v>77318903.33</v>
      </c>
      <c r="E58" s="20">
        <f>'[5]вспомогат'!G55</f>
        <v>6733396.459999993</v>
      </c>
      <c r="F58" s="21">
        <f>'[5]вспомогат'!H55</f>
        <v>87.94755144556981</v>
      </c>
      <c r="G58" s="17">
        <f>'[5]вспомогат'!I55</f>
        <v>-922753.5400000066</v>
      </c>
      <c r="H58" s="18">
        <f>'[5]вспомогат'!J55</f>
        <v>110.61897621629664</v>
      </c>
      <c r="I58" s="19">
        <f>'[5]вспомогат'!K55</f>
        <v>7422303.329999998</v>
      </c>
    </row>
    <row r="59" spans="1:9" ht="14.25" customHeight="1">
      <c r="A59" s="35" t="s">
        <v>59</v>
      </c>
      <c r="B59" s="15">
        <f>'[5]вспомогат'!B56</f>
        <v>83650000</v>
      </c>
      <c r="C59" s="20">
        <f>'[5]вспомогат'!C56</f>
        <v>6775550</v>
      </c>
      <c r="D59" s="15">
        <f>'[5]вспомогат'!F56</f>
        <v>82894652.8</v>
      </c>
      <c r="E59" s="20">
        <f>'[5]вспомогат'!G56</f>
        <v>7757517.890000001</v>
      </c>
      <c r="F59" s="21">
        <f>'[5]вспомогат'!H56</f>
        <v>114.4928144578669</v>
      </c>
      <c r="G59" s="17">
        <f>'[5]вспомогат'!I56</f>
        <v>981967.8900000006</v>
      </c>
      <c r="H59" s="18">
        <f>'[5]вспомогат'!J56</f>
        <v>99.09701470412432</v>
      </c>
      <c r="I59" s="19">
        <f>'[5]вспомогат'!K56</f>
        <v>-755347.200000003</v>
      </c>
    </row>
    <row r="60" spans="1:9" ht="14.25" customHeight="1">
      <c r="A60" s="35" t="s">
        <v>60</v>
      </c>
      <c r="B60" s="15">
        <f>'[5]вспомогат'!B57</f>
        <v>14651811</v>
      </c>
      <c r="C60" s="20">
        <f>'[5]вспомогат'!C57</f>
        <v>785500</v>
      </c>
      <c r="D60" s="15">
        <f>'[5]вспомогат'!F57</f>
        <v>16078869.41</v>
      </c>
      <c r="E60" s="20">
        <f>'[5]вспомогат'!G57</f>
        <v>1443854.4299999997</v>
      </c>
      <c r="F60" s="21">
        <f>'[5]вспомогат'!H57</f>
        <v>183.81342202418838</v>
      </c>
      <c r="G60" s="17">
        <f>'[5]вспомогат'!I57</f>
        <v>658354.4299999997</v>
      </c>
      <c r="H60" s="18">
        <f>'[5]вспомогат'!J57</f>
        <v>109.7398090242906</v>
      </c>
      <c r="I60" s="19">
        <f>'[5]вспомогат'!K57</f>
        <v>1427058.4100000001</v>
      </c>
    </row>
    <row r="61" spans="1:9" ht="14.25" customHeight="1">
      <c r="A61" s="35" t="s">
        <v>61</v>
      </c>
      <c r="B61" s="15">
        <f>'[5]вспомогат'!B58</f>
        <v>64819798</v>
      </c>
      <c r="C61" s="20">
        <f>'[5]вспомогат'!C58</f>
        <v>4453818</v>
      </c>
      <c r="D61" s="15">
        <f>'[5]вспомогат'!F58</f>
        <v>67501601.52</v>
      </c>
      <c r="E61" s="20">
        <f>'[5]вспомогат'!G58</f>
        <v>5251659.089999996</v>
      </c>
      <c r="F61" s="21">
        <f>'[5]вспомогат'!H58</f>
        <v>117.9136437546392</v>
      </c>
      <c r="G61" s="17">
        <f>'[5]вспомогат'!I58</f>
        <v>797841.0899999961</v>
      </c>
      <c r="H61" s="18">
        <f>'[5]вспомогат'!J58</f>
        <v>104.13732162509979</v>
      </c>
      <c r="I61" s="19">
        <f>'[5]вспомогат'!K58</f>
        <v>2681803.519999996</v>
      </c>
    </row>
    <row r="62" spans="1:9" ht="14.25" customHeight="1">
      <c r="A62" s="35" t="s">
        <v>62</v>
      </c>
      <c r="B62" s="15">
        <f>'[5]вспомогат'!B59</f>
        <v>19733200</v>
      </c>
      <c r="C62" s="20">
        <f>'[5]вспомогат'!C59</f>
        <v>1596056</v>
      </c>
      <c r="D62" s="15">
        <f>'[5]вспомогат'!F59</f>
        <v>25324231.52</v>
      </c>
      <c r="E62" s="20">
        <f>'[5]вспомогат'!G59</f>
        <v>1972474.8900000006</v>
      </c>
      <c r="F62" s="21">
        <f>'[5]вспомогат'!H59</f>
        <v>123.58431596385093</v>
      </c>
      <c r="G62" s="17">
        <f>'[5]вспомогат'!I59</f>
        <v>376418.8900000006</v>
      </c>
      <c r="H62" s="18">
        <f>'[5]вспомогат'!J59</f>
        <v>128.33312144000973</v>
      </c>
      <c r="I62" s="19">
        <f>'[5]вспомогат'!K59</f>
        <v>5591031.52</v>
      </c>
    </row>
    <row r="63" spans="1:9" ht="14.25" customHeight="1">
      <c r="A63" s="35" t="s">
        <v>63</v>
      </c>
      <c r="B63" s="15">
        <f>'[5]вспомогат'!B60</f>
        <v>14946530</v>
      </c>
      <c r="C63" s="20">
        <f>'[5]вспомогат'!C60</f>
        <v>1054028</v>
      </c>
      <c r="D63" s="15">
        <f>'[5]вспомогат'!F60</f>
        <v>15161258.47</v>
      </c>
      <c r="E63" s="20">
        <f>'[5]вспомогат'!G60</f>
        <v>1069473.3900000006</v>
      </c>
      <c r="F63" s="21">
        <f>'[5]вспомогат'!H60</f>
        <v>101.4653680926883</v>
      </c>
      <c r="G63" s="17">
        <f>'[5]вспомогат'!I60</f>
        <v>15445.390000000596</v>
      </c>
      <c r="H63" s="18">
        <f>'[5]вспомогат'!J60</f>
        <v>101.43664429135058</v>
      </c>
      <c r="I63" s="19">
        <f>'[5]вспомогат'!K60</f>
        <v>214728.47000000067</v>
      </c>
    </row>
    <row r="64" spans="1:9" ht="14.25" customHeight="1">
      <c r="A64" s="35" t="s">
        <v>64</v>
      </c>
      <c r="B64" s="15">
        <f>'[5]вспомогат'!B61</f>
        <v>11625000</v>
      </c>
      <c r="C64" s="20">
        <f>'[5]вспомогат'!C61</f>
        <v>1063812</v>
      </c>
      <c r="D64" s="15">
        <f>'[5]вспомогат'!F61</f>
        <v>12296913.98</v>
      </c>
      <c r="E64" s="20">
        <f>'[5]вспомогат'!G61</f>
        <v>680363.870000001</v>
      </c>
      <c r="F64" s="21">
        <f>'[5]вспомогат'!H61</f>
        <v>63.95527311216653</v>
      </c>
      <c r="G64" s="17">
        <f>'[5]вспомогат'!I61</f>
        <v>-383448.12999999896</v>
      </c>
      <c r="H64" s="18">
        <f>'[5]вспомогат'!J61</f>
        <v>105.77990520430107</v>
      </c>
      <c r="I64" s="19">
        <f>'[5]вспомогат'!K61</f>
        <v>671913.9800000004</v>
      </c>
    </row>
    <row r="65" spans="1:9" ht="14.25" customHeight="1">
      <c r="A65" s="35" t="s">
        <v>65</v>
      </c>
      <c r="B65" s="15">
        <f>'[5]вспомогат'!B62</f>
        <v>14076930</v>
      </c>
      <c r="C65" s="20">
        <f>'[5]вспомогат'!C62</f>
        <v>1700928</v>
      </c>
      <c r="D65" s="15">
        <f>'[5]вспомогат'!F62</f>
        <v>13503946.86</v>
      </c>
      <c r="E65" s="20">
        <f>'[5]вспомогат'!G62</f>
        <v>961241.7899999991</v>
      </c>
      <c r="F65" s="21">
        <f>'[5]вспомогат'!H62</f>
        <v>56.51278537363128</v>
      </c>
      <c r="G65" s="17">
        <f>'[5]вспомогат'!I62</f>
        <v>-739686.2100000009</v>
      </c>
      <c r="H65" s="18">
        <f>'[5]вспомогат'!J62</f>
        <v>95.92962996903444</v>
      </c>
      <c r="I65" s="19">
        <f>'[5]вспомогат'!K62</f>
        <v>-572983.1400000006</v>
      </c>
    </row>
    <row r="66" spans="1:9" ht="14.25" customHeight="1">
      <c r="A66" s="35" t="s">
        <v>66</v>
      </c>
      <c r="B66" s="15">
        <f>'[5]вспомогат'!B63</f>
        <v>9243000</v>
      </c>
      <c r="C66" s="20">
        <f>'[5]вспомогат'!C63</f>
        <v>762800</v>
      </c>
      <c r="D66" s="15">
        <f>'[5]вспомогат'!F63</f>
        <v>9229966.11</v>
      </c>
      <c r="E66" s="20">
        <f>'[5]вспомогат'!G63</f>
        <v>935750.7199999997</v>
      </c>
      <c r="F66" s="21">
        <f>'[5]вспомогат'!H63</f>
        <v>122.67314105925533</v>
      </c>
      <c r="G66" s="17">
        <f>'[5]вспомогат'!I63</f>
        <v>172950.71999999974</v>
      </c>
      <c r="H66" s="18">
        <f>'[5]вспомогат'!J63</f>
        <v>99.8589863680623</v>
      </c>
      <c r="I66" s="19">
        <f>'[5]вспомогат'!K63</f>
        <v>-13033.890000000596</v>
      </c>
    </row>
    <row r="67" spans="1:9" ht="14.25" customHeight="1">
      <c r="A67" s="35" t="s">
        <v>67</v>
      </c>
      <c r="B67" s="15">
        <f>'[5]вспомогат'!B64</f>
        <v>14376150</v>
      </c>
      <c r="C67" s="20">
        <f>'[5]вспомогат'!C64</f>
        <v>1012130</v>
      </c>
      <c r="D67" s="15">
        <f>'[5]вспомогат'!F64</f>
        <v>16052265.41</v>
      </c>
      <c r="E67" s="20">
        <f>'[5]вспомогат'!G64</f>
        <v>1083723.9700000007</v>
      </c>
      <c r="F67" s="21">
        <f>'[5]вспомогат'!H64</f>
        <v>107.0735943011274</v>
      </c>
      <c r="G67" s="17">
        <f>'[5]вспомогат'!I64</f>
        <v>71593.97000000067</v>
      </c>
      <c r="H67" s="18">
        <f>'[5]вспомогат'!J64</f>
        <v>111.65900056691116</v>
      </c>
      <c r="I67" s="19">
        <f>'[5]вспомогат'!K64</f>
        <v>1676115.4100000001</v>
      </c>
    </row>
    <row r="68" spans="1:9" ht="14.25" customHeight="1">
      <c r="A68" s="35" t="s">
        <v>68</v>
      </c>
      <c r="B68" s="15">
        <f>'[5]вспомогат'!B65</f>
        <v>11237207</v>
      </c>
      <c r="C68" s="20">
        <f>'[5]вспомогат'!C65</f>
        <v>667662</v>
      </c>
      <c r="D68" s="15">
        <f>'[5]вспомогат'!F65</f>
        <v>12292837.73</v>
      </c>
      <c r="E68" s="20">
        <f>'[5]вспомогат'!G65</f>
        <v>1290179.3200000003</v>
      </c>
      <c r="F68" s="21">
        <f>'[5]вспомогат'!H65</f>
        <v>193.23839307913292</v>
      </c>
      <c r="G68" s="17">
        <f>'[5]вспомогат'!I65</f>
        <v>622517.3200000003</v>
      </c>
      <c r="H68" s="18">
        <f>'[5]вспомогат'!J65</f>
        <v>109.39406678189695</v>
      </c>
      <c r="I68" s="19">
        <f>'[5]вспомогат'!K65</f>
        <v>1055630.7300000004</v>
      </c>
    </row>
    <row r="69" spans="1:9" ht="14.25" customHeight="1">
      <c r="A69" s="35" t="s">
        <v>69</v>
      </c>
      <c r="B69" s="15">
        <f>'[5]вспомогат'!B66</f>
        <v>33226368</v>
      </c>
      <c r="C69" s="20">
        <f>'[5]вспомогат'!C66</f>
        <v>2473877</v>
      </c>
      <c r="D69" s="15">
        <f>'[5]вспомогат'!F66</f>
        <v>35741757.23</v>
      </c>
      <c r="E69" s="20">
        <f>'[5]вспомогат'!G66</f>
        <v>3307931.719999995</v>
      </c>
      <c r="F69" s="21">
        <f>'[5]вспомогат'!H66</f>
        <v>133.71447812482168</v>
      </c>
      <c r="G69" s="17">
        <f>'[5]вспомогат'!I66</f>
        <v>834054.7199999951</v>
      </c>
      <c r="H69" s="18">
        <f>'[5]вспомогат'!J66</f>
        <v>107.57046099651939</v>
      </c>
      <c r="I69" s="19">
        <f>'[5]вспомогат'!K66</f>
        <v>2515389.2299999967</v>
      </c>
    </row>
    <row r="70" spans="1:9" ht="14.25" customHeight="1">
      <c r="A70" s="35" t="s">
        <v>70</v>
      </c>
      <c r="B70" s="15">
        <f>'[5]вспомогат'!B67</f>
        <v>69257200</v>
      </c>
      <c r="C70" s="20">
        <f>'[5]вспомогат'!C67</f>
        <v>4360333</v>
      </c>
      <c r="D70" s="15">
        <f>'[5]вспомогат'!F67</f>
        <v>69825747.52</v>
      </c>
      <c r="E70" s="20">
        <f>'[5]вспомогат'!G67</f>
        <v>3438404.6599999964</v>
      </c>
      <c r="F70" s="21">
        <f>'[5]вспомогат'!H67</f>
        <v>78.85646944854892</v>
      </c>
      <c r="G70" s="17">
        <f>'[5]вспомогат'!I67</f>
        <v>-921928.3400000036</v>
      </c>
      <c r="H70" s="18">
        <f>'[5]вспомогат'!J67</f>
        <v>100.82092189692912</v>
      </c>
      <c r="I70" s="19">
        <f>'[5]вспомогат'!K67</f>
        <v>568547.5199999958</v>
      </c>
    </row>
    <row r="71" spans="1:9" ht="14.25" customHeight="1">
      <c r="A71" s="35" t="s">
        <v>71</v>
      </c>
      <c r="B71" s="15">
        <f>'[5]вспомогат'!B68</f>
        <v>96487699</v>
      </c>
      <c r="C71" s="20">
        <f>'[5]вспомогат'!C68</f>
        <v>15213780</v>
      </c>
      <c r="D71" s="15">
        <f>'[5]вспомогат'!F68</f>
        <v>89291078.15</v>
      </c>
      <c r="E71" s="20">
        <f>'[5]вспомогат'!G68</f>
        <v>6718583.620000005</v>
      </c>
      <c r="F71" s="21">
        <f>'[5]вспомогат'!H68</f>
        <v>44.16117243709324</v>
      </c>
      <c r="G71" s="17">
        <f>'[5]вспомогат'!I68</f>
        <v>-8495196.379999995</v>
      </c>
      <c r="H71" s="18">
        <f>'[5]вспомогат'!J68</f>
        <v>92.5414110559316</v>
      </c>
      <c r="I71" s="19">
        <f>'[5]вспомогат'!K68</f>
        <v>-7196620.849999994</v>
      </c>
    </row>
    <row r="72" spans="1:9" ht="14.25" customHeight="1">
      <c r="A72" s="35" t="s">
        <v>72</v>
      </c>
      <c r="B72" s="15">
        <f>'[5]вспомогат'!B69</f>
        <v>14752300</v>
      </c>
      <c r="C72" s="20">
        <f>'[5]вспомогат'!C69</f>
        <v>776170</v>
      </c>
      <c r="D72" s="15">
        <f>'[5]вспомогат'!F69</f>
        <v>16625888.02</v>
      </c>
      <c r="E72" s="20">
        <f>'[5]вспомогат'!G69</f>
        <v>1354921.7799999993</v>
      </c>
      <c r="F72" s="21">
        <f>'[5]вспомогат'!H69</f>
        <v>174.5650798149889</v>
      </c>
      <c r="G72" s="17">
        <f>'[5]вспомогат'!I69</f>
        <v>578751.7799999993</v>
      </c>
      <c r="H72" s="18">
        <f>'[5]вспомогат'!J69</f>
        <v>112.70031127349634</v>
      </c>
      <c r="I72" s="19">
        <f>'[5]вспомогат'!K69</f>
        <v>1873588.0199999996</v>
      </c>
    </row>
    <row r="73" spans="1:9" ht="14.25" customHeight="1">
      <c r="A73" s="35" t="s">
        <v>73</v>
      </c>
      <c r="B73" s="15">
        <f>'[5]вспомогат'!B70</f>
        <v>9389065</v>
      </c>
      <c r="C73" s="20">
        <f>'[5]вспомогат'!C70</f>
        <v>1085856</v>
      </c>
      <c r="D73" s="15">
        <f>'[5]вспомогат'!F70</f>
        <v>10085075.39</v>
      </c>
      <c r="E73" s="20">
        <f>'[5]вспомогат'!G70</f>
        <v>1102271.3900000006</v>
      </c>
      <c r="F73" s="21">
        <f>'[5]вспомогат'!H70</f>
        <v>101.51174649308939</v>
      </c>
      <c r="G73" s="17">
        <f>'[5]вспомогат'!I70</f>
        <v>16415.390000000596</v>
      </c>
      <c r="H73" s="18">
        <f>'[5]вспомогат'!J70</f>
        <v>107.41298936582078</v>
      </c>
      <c r="I73" s="19">
        <f>'[5]вспомогат'!K70</f>
        <v>696010.3900000006</v>
      </c>
    </row>
    <row r="74" spans="1:9" ht="14.25" customHeight="1">
      <c r="A74" s="35" t="s">
        <v>74</v>
      </c>
      <c r="B74" s="15">
        <f>'[5]вспомогат'!B71</f>
        <v>7619748</v>
      </c>
      <c r="C74" s="20">
        <f>'[5]вспомогат'!C71</f>
        <v>763441</v>
      </c>
      <c r="D74" s="15">
        <f>'[5]вспомогат'!F71</f>
        <v>8502059.13</v>
      </c>
      <c r="E74" s="20">
        <f>'[5]вспомогат'!G71</f>
        <v>1064199.6400000006</v>
      </c>
      <c r="F74" s="21">
        <f>'[5]вспомогат'!H71</f>
        <v>139.39513858962258</v>
      </c>
      <c r="G74" s="17">
        <f>'[5]вспомогат'!I71</f>
        <v>300758.6400000006</v>
      </c>
      <c r="H74" s="18">
        <f>'[5]вспомогат'!J71</f>
        <v>111.57926915693277</v>
      </c>
      <c r="I74" s="19">
        <f>'[5]вспомогат'!K71</f>
        <v>882311.1300000008</v>
      </c>
    </row>
    <row r="75" spans="1:9" ht="14.25" customHeight="1">
      <c r="A75" s="35" t="s">
        <v>75</v>
      </c>
      <c r="B75" s="15">
        <f>'[5]вспомогат'!B72</f>
        <v>54231926</v>
      </c>
      <c r="C75" s="20">
        <f>'[5]вспомогат'!C72</f>
        <v>2064358</v>
      </c>
      <c r="D75" s="15">
        <f>'[5]вспомогат'!F72</f>
        <v>56819158.91</v>
      </c>
      <c r="E75" s="20">
        <f>'[5]вспомогат'!G72</f>
        <v>4892660.3999999985</v>
      </c>
      <c r="F75" s="21">
        <f>'[5]вспомогат'!H72</f>
        <v>237.0063913332861</v>
      </c>
      <c r="G75" s="17">
        <f>'[5]вспомогат'!I72</f>
        <v>2828302.3999999985</v>
      </c>
      <c r="H75" s="18">
        <f>'[5]вспомогат'!J72</f>
        <v>104.77068232833922</v>
      </c>
      <c r="I75" s="19">
        <f>'[5]вспомогат'!K72</f>
        <v>2587232.9099999964</v>
      </c>
    </row>
    <row r="76" spans="1:9" ht="14.25" customHeight="1">
      <c r="A76" s="35" t="s">
        <v>76</v>
      </c>
      <c r="B76" s="15">
        <f>'[5]вспомогат'!B73</f>
        <v>24236338</v>
      </c>
      <c r="C76" s="20">
        <f>'[5]вспомогат'!C73</f>
        <v>1930098</v>
      </c>
      <c r="D76" s="15">
        <f>'[5]вспомогат'!F73</f>
        <v>24825042.16</v>
      </c>
      <c r="E76" s="20">
        <f>'[5]вспомогат'!G73</f>
        <v>1753660.3099999987</v>
      </c>
      <c r="F76" s="21">
        <f>'[5]вспомогат'!H73</f>
        <v>90.85861495115785</v>
      </c>
      <c r="G76" s="17">
        <f>'[5]вспомогат'!I73</f>
        <v>-176437.69000000134</v>
      </c>
      <c r="H76" s="18">
        <f>'[5]вспомогат'!J73</f>
        <v>102.42901448230339</v>
      </c>
      <c r="I76" s="19">
        <f>'[5]вспомогат'!K73</f>
        <v>588704.1600000001</v>
      </c>
    </row>
    <row r="77" spans="1:9" ht="14.25" customHeight="1">
      <c r="A77" s="35" t="s">
        <v>77</v>
      </c>
      <c r="B77" s="15">
        <f>'[5]вспомогат'!B74</f>
        <v>8897951</v>
      </c>
      <c r="C77" s="20">
        <f>'[5]вспомогат'!C74</f>
        <v>383450</v>
      </c>
      <c r="D77" s="15">
        <f>'[5]вспомогат'!F74</f>
        <v>9884078.58</v>
      </c>
      <c r="E77" s="20">
        <f>'[5]вспомогат'!G74</f>
        <v>859223.1799999997</v>
      </c>
      <c r="F77" s="21">
        <f>'[5]вспомогат'!H74</f>
        <v>224.0769800495501</v>
      </c>
      <c r="G77" s="17">
        <f>'[5]вспомогат'!I74</f>
        <v>475773.1799999997</v>
      </c>
      <c r="H77" s="18">
        <f>'[5]вспомогат'!J74</f>
        <v>111.08263666545253</v>
      </c>
      <c r="I77" s="19">
        <f>'[5]вспомогат'!K74</f>
        <v>986127.5800000001</v>
      </c>
    </row>
    <row r="78" spans="1:9" ht="14.25" customHeight="1">
      <c r="A78" s="35" t="s">
        <v>78</v>
      </c>
      <c r="B78" s="15">
        <f>'[5]вспомогат'!B75</f>
        <v>9216152</v>
      </c>
      <c r="C78" s="20">
        <f>'[5]вспомогат'!C75</f>
        <v>445623</v>
      </c>
      <c r="D78" s="15">
        <f>'[5]вспомогат'!F75</f>
        <v>10374992.23</v>
      </c>
      <c r="E78" s="20">
        <f>'[5]вспомогат'!G75</f>
        <v>551099.0600000005</v>
      </c>
      <c r="F78" s="21">
        <f>'[5]вспомогат'!H75</f>
        <v>123.66934830563065</v>
      </c>
      <c r="G78" s="17">
        <f>'[5]вспомогат'!I75</f>
        <v>105476.06000000052</v>
      </c>
      <c r="H78" s="18">
        <f>'[5]вспомогат'!J75</f>
        <v>112.57401386175054</v>
      </c>
      <c r="I78" s="19">
        <f>'[5]вспомогат'!K75</f>
        <v>1158840.2300000004</v>
      </c>
    </row>
    <row r="79" spans="1:9" ht="14.25" customHeight="1">
      <c r="A79" s="35" t="s">
        <v>79</v>
      </c>
      <c r="B79" s="15">
        <f>'[5]вспомогат'!B76</f>
        <v>7841526</v>
      </c>
      <c r="C79" s="20">
        <f>'[5]вспомогат'!C76</f>
        <v>529825</v>
      </c>
      <c r="D79" s="15">
        <f>'[5]вспомогат'!F76</f>
        <v>10755166.29</v>
      </c>
      <c r="E79" s="20">
        <f>'[5]вспомогат'!G76</f>
        <v>1572424.959999999</v>
      </c>
      <c r="F79" s="21">
        <f>'[5]вспомогат'!H76</f>
        <v>296.78194875666475</v>
      </c>
      <c r="G79" s="17">
        <f>'[5]вспомогат'!I76</f>
        <v>1042599.959999999</v>
      </c>
      <c r="H79" s="18">
        <f>'[5]вспомогат'!J76</f>
        <v>137.1565469527232</v>
      </c>
      <c r="I79" s="19">
        <f>'[5]вспомогат'!K76</f>
        <v>2913640.289999999</v>
      </c>
    </row>
    <row r="80" spans="1:9" ht="14.25" customHeight="1">
      <c r="A80" s="35" t="s">
        <v>80</v>
      </c>
      <c r="B80" s="15">
        <f>'[5]вспомогат'!B77</f>
        <v>15559117</v>
      </c>
      <c r="C80" s="20">
        <f>'[5]вспомогат'!C77</f>
        <v>1386830</v>
      </c>
      <c r="D80" s="15">
        <f>'[5]вспомогат'!F77</f>
        <v>15460309.67</v>
      </c>
      <c r="E80" s="20">
        <f>'[5]вспомогат'!G77</f>
        <v>1611593.17</v>
      </c>
      <c r="F80" s="21">
        <f>'[5]вспомогат'!H77</f>
        <v>116.20697345745332</v>
      </c>
      <c r="G80" s="17">
        <f>'[5]вспомогат'!I77</f>
        <v>224763.16999999993</v>
      </c>
      <c r="H80" s="18">
        <f>'[5]вспомогат'!J77</f>
        <v>99.36495541488634</v>
      </c>
      <c r="I80" s="19">
        <f>'[5]вспомогат'!K77</f>
        <v>-98807.33000000007</v>
      </c>
    </row>
    <row r="81" spans="1:9" ht="14.25" customHeight="1">
      <c r="A81" s="35" t="s">
        <v>81</v>
      </c>
      <c r="B81" s="15">
        <f>'[5]вспомогат'!B78</f>
        <v>11588535</v>
      </c>
      <c r="C81" s="20">
        <f>'[5]вспомогат'!C78</f>
        <v>657709</v>
      </c>
      <c r="D81" s="15">
        <f>'[5]вспомогат'!F78</f>
        <v>12636086.21</v>
      </c>
      <c r="E81" s="20">
        <f>'[5]вспомогат'!G78</f>
        <v>673089.620000001</v>
      </c>
      <c r="F81" s="21">
        <f>'[5]вспомогат'!H78</f>
        <v>102.33851444939953</v>
      </c>
      <c r="G81" s="17">
        <f>'[5]вспомогат'!I78</f>
        <v>15380.620000001043</v>
      </c>
      <c r="H81" s="18">
        <f>'[5]вспомогат'!J78</f>
        <v>109.0395482258974</v>
      </c>
      <c r="I81" s="19">
        <f>'[5]вспомогат'!K78</f>
        <v>1047551.2100000009</v>
      </c>
    </row>
    <row r="82" spans="1:9" ht="15" customHeight="1">
      <c r="A82" s="33" t="s">
        <v>82</v>
      </c>
      <c r="B82" s="23">
        <f>SUM(B39:B81)</f>
        <v>1277243228</v>
      </c>
      <c r="C82" s="23">
        <f>SUM(C39:C81)</f>
        <v>107980424</v>
      </c>
      <c r="D82" s="23">
        <f>SUM(D39:D81)</f>
        <v>1322475644.8000004</v>
      </c>
      <c r="E82" s="23">
        <f>SUM(E39:E81)</f>
        <v>107963536.42000002</v>
      </c>
      <c r="F82" s="24">
        <f>E82/C82*100</f>
        <v>99.98436051705077</v>
      </c>
      <c r="G82" s="23">
        <f>SUM(G39:G81)</f>
        <v>-16887.580000019632</v>
      </c>
      <c r="H82" s="25">
        <f>D82/B82*100</f>
        <v>103.54140979638065</v>
      </c>
      <c r="I82" s="23">
        <f>SUM(I39:I81)</f>
        <v>45232416.8</v>
      </c>
    </row>
    <row r="83" spans="1:9" ht="15.75" customHeight="1">
      <c r="A83" s="36" t="s">
        <v>83</v>
      </c>
      <c r="B83" s="37">
        <f>'[5]вспомогат'!B79</f>
        <v>12467475023</v>
      </c>
      <c r="C83" s="37">
        <f>'[5]вспомогат'!C79</f>
        <v>989957805</v>
      </c>
      <c r="D83" s="37">
        <f>'[5]вспомогат'!F79</f>
        <v>12386314843.859995</v>
      </c>
      <c r="E83" s="37">
        <f>'[5]вспомогат'!G79</f>
        <v>954885154.5599989</v>
      </c>
      <c r="F83" s="38">
        <f>'[5]вспомогат'!H79</f>
        <v>96.45715703610205</v>
      </c>
      <c r="G83" s="37">
        <f>'[5]вспомогат'!I79</f>
        <v>-35072650.44000073</v>
      </c>
      <c r="H83" s="38">
        <f>'[5]вспомогат'!J79</f>
        <v>99.34902473042632</v>
      </c>
      <c r="I83" s="37">
        <f>'[5]вспомогат'!K79</f>
        <v>-81160179.1400004</v>
      </c>
    </row>
    <row r="85" ht="12.75">
      <c r="D85" s="39"/>
    </row>
    <row r="86" ht="12.75">
      <c r="F86" s="40"/>
    </row>
    <row r="87" spans="2:4" ht="12.75">
      <c r="B87" s="41"/>
      <c r="C87" s="41"/>
      <c r="D87" s="42"/>
    </row>
  </sheetData>
  <sheetProtection/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5" r:id="rId1"/>
  <headerFooter alignWithMargins="0">
    <oddHeader>&amp;C&amp;"Times New Roman,обычный"&amp;13Щоденний моніторинг виконання за помісячним розписом доходів за період з 01.01.2019 по 26.12.2019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08dohod3</dc:creator>
  <cp:keywords/>
  <dc:description/>
  <cp:lastModifiedBy>08dohod3</cp:lastModifiedBy>
  <cp:lastPrinted>2019-12-27T08:38:32Z</cp:lastPrinted>
  <dcterms:created xsi:type="dcterms:W3CDTF">2019-12-27T08:26:05Z</dcterms:created>
  <dcterms:modified xsi:type="dcterms:W3CDTF">2019-12-27T08:46:45Z</dcterms:modified>
  <cp:category/>
  <cp:version/>
  <cp:contentType/>
  <cp:contentStatus/>
</cp:coreProperties>
</file>