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2035" windowHeight="12330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'виконання'!$A$5:$J$90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<sst xmlns="http://schemas.openxmlformats.org/spreadsheetml/2006/main" count="95" uniqueCount="90">
  <si>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</si>
  <si>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</si>
  <si>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</si>
  <si>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</si>
  <si>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</si>
  <si>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</si>
  <si>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</si>
  <si>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</si>
  <si>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</si>
  <si>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</si>
  <si>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</si>
  <si>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</si>
  <si>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</si>
  <si>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</si>
  <si>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</si>
  <si>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</si>
  <si>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</si>
  <si>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</si>
  <si>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</si>
  <si>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</si>
  <si>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</si>
  <si>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</si>
  <si>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</si>
  <si>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</si>
  <si>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</si>
  <si>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</si>
  <si>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</si>
  <si>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</si>
  <si>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</si>
  <si>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</si>
  <si>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</si>
  <si>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</si>
  <si>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</si>
  <si>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</si>
  <si>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</si>
  <si>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</si>
  <si>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</si>
  <si>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</si>
  <si>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</si>
  <si>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</si>
  <si>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</si>
  <si>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</si>
  <si>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</si>
  <si>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</si>
  <si>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</si>
  <si>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</si>
  <si>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</si>
  <si>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</si>
  <si>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</si>
  <si>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</si>
  <si>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</si>
  <si>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</si>
  <si>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</si>
  <si>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</si>
  <si>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</si>
  <si>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</si>
  <si>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</si>
  <si>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</si>
  <si>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</si>
  <si>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</si>
  <si>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</si>
  <si>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</si>
  <si>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</si>
  <si>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</si>
  <si>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</si>
  <si>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</si>
  <si>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</si>
  <si>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</si>
  <si>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</si>
  <si>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</si>
  <si>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</si>
  <si>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</si>
  <si>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</si>
  <si>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</si>
  <si>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</si>
  <si>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</si>
  <si>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</si>
  <si>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</si>
  <si>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</si>
  <si>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</si>
  <si>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</si>
  <si>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</si>
  <si>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</si>
  <si>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Бюджет отг м. Бердянськ</t>
  </si>
  <si>
    <t>Бюджет отг смт Більмак</t>
  </si>
  <si>
    <t>Бюджет отг с. Новоолександрівка</t>
  </si>
  <si>
    <t>Бюджет отг м. Пологи</t>
  </si>
  <si>
    <t>Бюджет отг смт Розівка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</si>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</sst>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2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_р_._-;\-* #,##0_р_._-;_-* &quot;-&quot;_р_._-;_-@_-"/>
    <numFmt numFmtId="165" formatCode="_-* #,##0\ &quot;грн.&quot;_-;\-* #,##0\ &quot;грн.&quot;_-;_-* &quot;-&quot;\ &quot;грн.&quot;_-;_-@_-"/>
    <numFmt numFmtId="166" formatCode="_-* #,##0\ _г_р_н_._-;\-* #,##0\ _г_р_н_._-;_-* &quot;-&quot;\ _г_р_н_._-;_-@_-"/>
    <numFmt numFmtId="167" formatCode="_-* #,##0.00\ &quot;грн.&quot;_-;\-* #,##0.00\ &quot;грн.&quot;_-;_-* &quot;-&quot;??\ &quot;грн.&quot;_-;_-@_-"/>
    <numFmt numFmtId="168" formatCode="_-* #,##0.00\ _г_р_н_._-;\-* #,##0.00\ _г_р_н_._-;_-* &quot;-&quot;??\ _г_р_н_._-;_-@_-"/>
    <numFmt numFmtId="169" formatCode="#,##0.0_);\-#,##0.0"/>
    <numFmt numFmtId="170" formatCode="0.0"/>
    <numFmt numFmtId="171" formatCode="#,##0.0"/>
    <numFmt numFmtId="172" formatCode="_-* #,##0.00\ _р_._-;\-* #,##0.00\ _р_._-;_-* &quot;-&quot;??\ _р_._-;_-@_-"/>
    <numFmt numFmtId="173" formatCode="\$#.00"/>
    <numFmt numFmtId="174" formatCode="#.00"/>
    <numFmt numFmtId="175" formatCode="%#.00"/>
    <numFmt numFmtId="176" formatCode="#."/>
    <numFmt numFmtId="177" formatCode="#,##0_);\-#,##0"/>
    <numFmt numFmtId="178" formatCode="#,##0.00_);\-#,##0.00"/>
  </numFmts>
  <fonts count="43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i/>
      <sz val="1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7.5"/>
      <color indexed="12"/>
      <name val="Arial Cyr"/>
      <family val="0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sz val="18"/>
      <color indexed="54"/>
      <name val="Calibri Light"/>
      <family val="2"/>
    </font>
    <font>
      <sz val="11"/>
      <color indexed="60"/>
      <name val="Times New Roman"/>
      <family val="2"/>
    </font>
    <font>
      <u val="single"/>
      <sz val="7.5"/>
      <color indexed="36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0"/>
      <name val="Arial Cyr"/>
      <family val="0"/>
    </font>
    <font>
      <sz val="11"/>
      <color indexed="17"/>
      <name val="Times New Roman"/>
      <family val="2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3" fillId="0" borderId="0">
      <alignment/>
      <protection locked="0"/>
    </xf>
    <xf numFmtId="174" fontId="3" fillId="0" borderId="0">
      <alignment/>
      <protection locked="0"/>
    </xf>
    <xf numFmtId="4" fontId="3" fillId="0" borderId="0">
      <alignment/>
      <protection locked="0"/>
    </xf>
    <xf numFmtId="174" fontId="3" fillId="0" borderId="0">
      <alignment/>
      <protection locked="0"/>
    </xf>
    <xf numFmtId="173" fontId="3" fillId="0" borderId="0">
      <alignment/>
      <protection locked="0"/>
    </xf>
    <xf numFmtId="0" fontId="3" fillId="0" borderId="0">
      <alignment/>
      <protection locked="0"/>
    </xf>
    <xf numFmtId="176" fontId="3" fillId="0" borderId="1">
      <alignment/>
      <protection locked="0"/>
    </xf>
    <xf numFmtId="176" fontId="4" fillId="0" borderId="0">
      <alignment/>
      <protection locked="0"/>
    </xf>
    <xf numFmtId="176" fontId="4" fillId="0" borderId="0">
      <alignment/>
      <protection locked="0"/>
    </xf>
    <xf numFmtId="0" fontId="3" fillId="0" borderId="1">
      <alignment/>
      <protection locked="0"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3" fillId="0" borderId="0">
      <alignment/>
      <protection locked="0"/>
    </xf>
    <xf numFmtId="0" fontId="3" fillId="0" borderId="0">
      <alignment/>
      <protection locked="0"/>
    </xf>
    <xf numFmtId="0" fontId="7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7" fillId="0" borderId="0">
      <alignment/>
      <protection locked="0"/>
    </xf>
    <xf numFmtId="0" fontId="8" fillId="0" borderId="0">
      <alignment/>
      <protection/>
    </xf>
    <xf numFmtId="0" fontId="9" fillId="0" borderId="0">
      <alignment/>
      <protection/>
    </xf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10" fillId="3" borderId="2" applyNumberFormat="0" applyAlignment="0" applyProtection="0"/>
    <xf numFmtId="0" fontId="11" fillId="9" borderId="3" applyNumberFormat="0" applyAlignment="0" applyProtection="0"/>
    <xf numFmtId="0" fontId="12" fillId="9" borderId="2" applyNumberFormat="0" applyAlignment="0" applyProtection="0"/>
    <xf numFmtId="0" fontId="13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14" borderId="8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5" borderId="9" applyNumberFormat="0" applyFont="0" applyAlignment="0" applyProtection="0"/>
    <xf numFmtId="9" fontId="1" fillId="0" borderId="0" applyFont="0" applyFill="0" applyBorder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  <xf numFmtId="164" fontId="26" fillId="0" borderId="0" applyFont="0" applyFill="0" applyBorder="0" applyAlignment="0" applyProtection="0"/>
    <xf numFmtId="172" fontId="8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7" fillId="7" borderId="0" applyNumberFormat="0" applyBorder="0" applyAlignment="0" applyProtection="0"/>
    <xf numFmtId="175" fontId="3" fillId="0" borderId="0">
      <alignment/>
      <protection locked="0"/>
    </xf>
  </cellStyleXfs>
  <cellXfs count="61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29" fillId="0" borderId="0" xfId="0" applyNumberFormat="1" applyFont="1" applyFill="1" applyBorder="1" applyAlignment="1" applyProtection="1">
      <alignment/>
      <protection/>
    </xf>
    <xf numFmtId="0" fontId="30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0" fillId="0" borderId="14" xfId="0" applyNumberFormat="1" applyFill="1" applyBorder="1" applyAlignment="1" applyProtection="1">
      <alignment/>
      <protection/>
    </xf>
    <xf numFmtId="0" fontId="30" fillId="0" borderId="11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 wrapText="1"/>
    </xf>
    <xf numFmtId="0" fontId="29" fillId="0" borderId="16" xfId="0" applyNumberFormat="1" applyFont="1" applyFill="1" applyBorder="1" applyAlignment="1" applyProtection="1">
      <alignment/>
      <protection/>
    </xf>
    <xf numFmtId="0" fontId="30" fillId="0" borderId="15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29" fillId="0" borderId="19" xfId="0" applyNumberFormat="1" applyFont="1" applyFill="1" applyBorder="1" applyAlignment="1" applyProtection="1">
      <alignment/>
      <protection/>
    </xf>
    <xf numFmtId="0" fontId="29" fillId="0" borderId="20" xfId="0" applyNumberFormat="1" applyFont="1" applyFill="1" applyBorder="1" applyAlignment="1" applyProtection="1">
      <alignment/>
      <protection/>
    </xf>
    <xf numFmtId="0" fontId="30" fillId="0" borderId="19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1" fillId="0" borderId="11" xfId="0" applyNumberFormat="1" applyFont="1" applyFill="1" applyBorder="1" applyAlignment="1" applyProtection="1">
      <alignment horizontal="center"/>
      <protection/>
    </xf>
    <xf numFmtId="0" fontId="31" fillId="0" borderId="12" xfId="0" applyNumberFormat="1" applyFont="1" applyFill="1" applyBorder="1" applyAlignment="1" applyProtection="1">
      <alignment horizontal="center"/>
      <protection/>
    </xf>
    <xf numFmtId="0" fontId="31" fillId="0" borderId="13" xfId="0" applyNumberFormat="1" applyFont="1" applyFill="1" applyBorder="1" applyAlignment="1" applyProtection="1">
      <alignment horizontal="center"/>
      <protection/>
    </xf>
    <xf numFmtId="0" fontId="0" fillId="0" borderId="22" xfId="0" applyNumberFormat="1" applyFill="1" applyBorder="1" applyAlignment="1" applyProtection="1">
      <alignment/>
      <protection/>
    </xf>
    <xf numFmtId="0" fontId="30" fillId="0" borderId="22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29" fillId="0" borderId="22" xfId="0" applyNumberFormat="1" applyFont="1" applyFill="1" applyBorder="1" applyAlignment="1" applyProtection="1">
      <alignment/>
      <protection/>
    </xf>
    <xf numFmtId="0" fontId="29" fillId="0" borderId="19" xfId="0" applyNumberFormat="1" applyFont="1" applyFill="1" applyBorder="1" applyAlignment="1" applyProtection="1">
      <alignment/>
      <protection/>
    </xf>
    <xf numFmtId="0" fontId="32" fillId="0" borderId="23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2" fillId="0" borderId="0" xfId="0" applyFont="1" applyAlignment="1">
      <alignment/>
    </xf>
    <xf numFmtId="3" fontId="33" fillId="0" borderId="0" xfId="0" applyNumberFormat="1" applyFont="1" applyAlignment="1">
      <alignment horizontal="right" vertical="center"/>
    </xf>
    <xf numFmtId="171" fontId="33" fillId="0" borderId="0" xfId="0" applyNumberFormat="1" applyFont="1" applyAlignment="1">
      <alignment horizontal="right" vertical="center"/>
    </xf>
    <xf numFmtId="3" fontId="31" fillId="0" borderId="0" xfId="0" applyNumberFormat="1" applyFont="1" applyFill="1" applyBorder="1" applyAlignment="1" applyProtection="1">
      <alignment horizontal="right" vertical="top"/>
      <protection/>
    </xf>
    <xf numFmtId="169" fontId="30" fillId="0" borderId="0" xfId="0" applyNumberFormat="1" applyFont="1" applyAlignment="1">
      <alignment horizontal="right" vertical="top"/>
    </xf>
    <xf numFmtId="3" fontId="30" fillId="0" borderId="0" xfId="0" applyNumberFormat="1" applyFont="1" applyAlignment="1">
      <alignment horizontal="right" vertical="top"/>
    </xf>
    <xf numFmtId="3" fontId="34" fillId="0" borderId="0" xfId="0" applyNumberFormat="1" applyFont="1" applyAlignment="1">
      <alignment horizontal="right" vertical="center"/>
    </xf>
    <xf numFmtId="170" fontId="31" fillId="0" borderId="0" xfId="0" applyNumberFormat="1" applyFont="1" applyFill="1" applyBorder="1" applyAlignment="1" applyProtection="1">
      <alignment horizontal="right" vertical="top"/>
      <protection/>
    </xf>
    <xf numFmtId="0" fontId="35" fillId="0" borderId="0" xfId="0" applyFont="1" applyAlignment="1">
      <alignment/>
    </xf>
    <xf numFmtId="3" fontId="36" fillId="0" borderId="0" xfId="0" applyNumberFormat="1" applyFont="1" applyAlignment="1">
      <alignment horizontal="right"/>
    </xf>
    <xf numFmtId="170" fontId="37" fillId="0" borderId="0" xfId="0" applyNumberFormat="1" applyFont="1" applyFill="1" applyBorder="1" applyAlignment="1" applyProtection="1">
      <alignment horizontal="right"/>
      <protection/>
    </xf>
    <xf numFmtId="169" fontId="38" fillId="0" borderId="0" xfId="0" applyNumberFormat="1" applyFont="1" applyAlignment="1">
      <alignment horizontal="right"/>
    </xf>
    <xf numFmtId="3" fontId="33" fillId="0" borderId="0" xfId="0" applyNumberFormat="1" applyFont="1" applyAlignment="1">
      <alignment horizontal="right"/>
    </xf>
    <xf numFmtId="3" fontId="34" fillId="0" borderId="0" xfId="0" applyNumberFormat="1" applyFont="1" applyAlignment="1">
      <alignment horizontal="right"/>
    </xf>
    <xf numFmtId="170" fontId="31" fillId="0" borderId="0" xfId="0" applyNumberFormat="1" applyFont="1" applyFill="1" applyBorder="1" applyAlignment="1" applyProtection="1">
      <alignment horizontal="right"/>
      <protection/>
    </xf>
    <xf numFmtId="3" fontId="31" fillId="0" borderId="0" xfId="0" applyNumberFormat="1" applyFont="1" applyFill="1" applyBorder="1" applyAlignment="1" applyProtection="1">
      <alignment horizontal="right"/>
      <protection/>
    </xf>
    <xf numFmtId="169" fontId="30" fillId="0" borderId="0" xfId="0" applyNumberFormat="1" applyFont="1" applyAlignment="1">
      <alignment horizontal="right"/>
    </xf>
    <xf numFmtId="3" fontId="30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35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0" fillId="0" borderId="0" xfId="0" applyNumberFormat="1" applyFont="1" applyFill="1" applyBorder="1" applyAlignment="1" applyProtection="1">
      <alignment/>
      <protection/>
    </xf>
    <xf numFmtId="3" fontId="41" fillId="0" borderId="0" xfId="0" applyNumberFormat="1" applyFont="1" applyFill="1" applyBorder="1" applyAlignment="1" applyProtection="1">
      <alignment/>
      <protection/>
    </xf>
    <xf numFmtId="171" fontId="41" fillId="0" borderId="0" xfId="0" applyNumberFormat="1" applyFont="1" applyFill="1" applyBorder="1" applyAlignment="1" applyProtection="1">
      <alignment/>
      <protection/>
    </xf>
    <xf numFmtId="3" fontId="34" fillId="0" borderId="0" xfId="0" applyNumberFormat="1" applyFont="1" applyFill="1" applyBorder="1" applyAlignment="1" applyProtection="1">
      <alignment horizontal="right" vertical="center"/>
      <protection/>
    </xf>
    <xf numFmtId="171" fontId="34" fillId="0" borderId="0" xfId="0" applyNumberFormat="1" applyFont="1" applyFill="1" applyBorder="1" applyAlignment="1" applyProtection="1">
      <alignment horizontal="right" vertical="center"/>
      <protection/>
    </xf>
    <xf numFmtId="3" fontId="30" fillId="0" borderId="0" xfId="0" applyNumberFormat="1" applyFont="1" applyAlignment="1">
      <alignment horizontal="center" vertical="center"/>
    </xf>
    <xf numFmtId="3" fontId="42" fillId="0" borderId="0" xfId="0" applyNumberFormat="1" applyFont="1" applyFill="1" applyBorder="1" applyAlignment="1" applyProtection="1">
      <alignment/>
      <protection/>
    </xf>
    <xf numFmtId="0" fontId="42" fillId="0" borderId="0" xfId="0" applyNumberFormat="1" applyFont="1" applyFill="1" applyBorder="1" applyAlignment="1" applyProtection="1">
      <alignment/>
      <protection/>
    </xf>
  </cellXfs>
  <cellStyles count="71">
    <cellStyle name="Normal" xfId="0"/>
    <cellStyle name="”€ќђќ‘ћ‚›‰" xfId="15"/>
    <cellStyle name="”€љ‘€ђћ‚ђќќ›‰" xfId="16"/>
    <cellStyle name="”ќђќ‘ћ‚›‰" xfId="17"/>
    <cellStyle name="”љ‘ђћ‚ђќќ›‰" xfId="18"/>
    <cellStyle name="„…ќ…†ќ›‰" xfId="19"/>
    <cellStyle name="„ђ’ђ" xfId="20"/>
    <cellStyle name="€’ћѓћ‚›‰" xfId="21"/>
    <cellStyle name="‡ђѓћ‹ћ‚ћљ1" xfId="22"/>
    <cellStyle name="‡ђѓћ‹ћ‚ћљ2" xfId="23"/>
    <cellStyle name="’ћѓћ‚›‰" xfId="24"/>
    <cellStyle name="20% — акцент1" xfId="25"/>
    <cellStyle name="20% — акцент2" xfId="26"/>
    <cellStyle name="20% — акцент3" xfId="27"/>
    <cellStyle name="20% — акцент4" xfId="28"/>
    <cellStyle name="20% — акцент5" xfId="29"/>
    <cellStyle name="20% — акцент6" xfId="30"/>
    <cellStyle name="40% — акцент1" xfId="31"/>
    <cellStyle name="40% — акцент2" xfId="32"/>
    <cellStyle name="40% — акцент3" xfId="33"/>
    <cellStyle name="40% — акцент4" xfId="34"/>
    <cellStyle name="40% — акцент5" xfId="35"/>
    <cellStyle name="40% — акцент6" xfId="36"/>
    <cellStyle name="60% — акцент1" xfId="37"/>
    <cellStyle name="60% — акцент2" xfId="38"/>
    <cellStyle name="60% — акцент3" xfId="39"/>
    <cellStyle name="60% — акцент4" xfId="40"/>
    <cellStyle name="60% — акцент5" xfId="41"/>
    <cellStyle name="60% — акцент6" xfId="42"/>
    <cellStyle name="F2" xfId="43"/>
    <cellStyle name="F3" xfId="44"/>
    <cellStyle name="F4" xfId="45"/>
    <cellStyle name="F5" xfId="46"/>
    <cellStyle name="F6" xfId="47"/>
    <cellStyle name="F7" xfId="48"/>
    <cellStyle name="F8" xfId="49"/>
    <cellStyle name="Iau?iue_atacln 1998 di eern." xfId="50"/>
    <cellStyle name="Normal_Доходи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Тысячи [0]_Розподіл (2)" xfId="79"/>
    <cellStyle name="Тысячи_бюджет 1998 по клас." xfId="80"/>
    <cellStyle name="Comma" xfId="81"/>
    <cellStyle name="Comma [0]" xfId="82"/>
    <cellStyle name="Хороший" xfId="83"/>
    <cellStyle name="Џђћ–…ќ’ќ›‰" xfId="8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%202020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%202020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%202020\&#1085;&#1072;&#1076;&#1093;_1905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19.05.2020</v>
          </cell>
        </row>
        <row r="6">
          <cell r="G6" t="str">
            <v>Фактично надійшло на 19.05.2020</v>
          </cell>
        </row>
        <row r="8">
          <cell r="D8" t="str">
            <v>травень</v>
          </cell>
          <cell r="H8" t="str">
            <v>за травень</v>
          </cell>
          <cell r="I8" t="str">
            <v>за травень</v>
          </cell>
          <cell r="K8" t="str">
            <v>за 5 місяців</v>
          </cell>
        </row>
        <row r="9">
          <cell r="B9" t="str">
            <v> рік </v>
          </cell>
          <cell r="C9" t="str">
            <v>5 міс.   </v>
          </cell>
        </row>
        <row r="10">
          <cell r="B10">
            <v>2391967200</v>
          </cell>
          <cell r="C10">
            <v>943885200</v>
          </cell>
          <cell r="D10">
            <v>248410300</v>
          </cell>
          <cell r="G10">
            <v>764085896.8</v>
          </cell>
          <cell r="H10">
            <v>130615038.25</v>
          </cell>
          <cell r="I10">
            <v>52.580363314242604</v>
          </cell>
          <cell r="J10">
            <v>-117795261.75</v>
          </cell>
          <cell r="K10">
            <v>80.95114710983921</v>
          </cell>
          <cell r="L10">
            <v>-179799303.20000005</v>
          </cell>
        </row>
        <row r="11">
          <cell r="B11">
            <v>6201650000</v>
          </cell>
          <cell r="C11">
            <v>2542150000</v>
          </cell>
          <cell r="D11">
            <v>546800000</v>
          </cell>
          <cell r="G11">
            <v>2197657223.01</v>
          </cell>
          <cell r="H11">
            <v>338180739.22000027</v>
          </cell>
          <cell r="I11">
            <v>61.84724565106077</v>
          </cell>
          <cell r="J11">
            <v>-208619260.77999973</v>
          </cell>
          <cell r="K11">
            <v>86.44876277993039</v>
          </cell>
          <cell r="L11">
            <v>-344492776.9899998</v>
          </cell>
        </row>
        <row r="12">
          <cell r="B12">
            <v>731615600</v>
          </cell>
          <cell r="C12">
            <v>320513560</v>
          </cell>
          <cell r="D12">
            <v>60821360</v>
          </cell>
          <cell r="G12">
            <v>319972773.65</v>
          </cell>
          <cell r="H12">
            <v>36588155.78999996</v>
          </cell>
          <cell r="I12">
            <v>60.15675379504826</v>
          </cell>
          <cell r="J12">
            <v>-24233204.21000004</v>
          </cell>
          <cell r="K12">
            <v>99.8312750480822</v>
          </cell>
          <cell r="L12">
            <v>-540786.3500000238</v>
          </cell>
        </row>
        <row r="13">
          <cell r="B13">
            <v>693000000</v>
          </cell>
          <cell r="C13">
            <v>270507000</v>
          </cell>
          <cell r="D13">
            <v>56897000</v>
          </cell>
          <cell r="G13">
            <v>232781323.2</v>
          </cell>
          <cell r="H13">
            <v>27070122.949999988</v>
          </cell>
          <cell r="I13">
            <v>47.57741699913877</v>
          </cell>
          <cell r="J13">
            <v>-29826877.050000012</v>
          </cell>
          <cell r="K13">
            <v>86.05371513491332</v>
          </cell>
          <cell r="L13">
            <v>-37725676.80000001</v>
          </cell>
        </row>
        <row r="14">
          <cell r="B14">
            <v>104889800</v>
          </cell>
          <cell r="C14">
            <v>43491800</v>
          </cell>
          <cell r="D14">
            <v>8559300</v>
          </cell>
          <cell r="G14">
            <v>36176839.21</v>
          </cell>
          <cell r="H14">
            <v>4242692.630000003</v>
          </cell>
          <cell r="I14">
            <v>49.568219714229</v>
          </cell>
          <cell r="J14">
            <v>-4316607.369999997</v>
          </cell>
          <cell r="K14">
            <v>83.18082767326254</v>
          </cell>
          <cell r="L14">
            <v>-7314960.789999999</v>
          </cell>
        </row>
        <row r="15">
          <cell r="B15">
            <v>39088050</v>
          </cell>
          <cell r="C15">
            <v>10704146</v>
          </cell>
          <cell r="D15">
            <v>2248042</v>
          </cell>
          <cell r="G15">
            <v>9977200.59</v>
          </cell>
          <cell r="H15">
            <v>851667.459999999</v>
          </cell>
          <cell r="I15">
            <v>37.884855354125904</v>
          </cell>
          <cell r="J15">
            <v>-1396374.540000001</v>
          </cell>
          <cell r="K15">
            <v>93.2087491145954</v>
          </cell>
          <cell r="L15">
            <v>-726945.4100000001</v>
          </cell>
        </row>
        <row r="16">
          <cell r="B16">
            <v>341923098</v>
          </cell>
          <cell r="C16">
            <v>118032558</v>
          </cell>
          <cell r="D16">
            <v>25277711</v>
          </cell>
          <cell r="G16">
            <v>130316170.88</v>
          </cell>
          <cell r="H16">
            <v>16980691.17</v>
          </cell>
          <cell r="I16">
            <v>67.17653813670076</v>
          </cell>
          <cell r="J16">
            <v>-8297019.829999998</v>
          </cell>
          <cell r="K16">
            <v>110.4069699819604</v>
          </cell>
          <cell r="L16">
            <v>12283612.879999995</v>
          </cell>
        </row>
        <row r="17">
          <cell r="B17">
            <v>35000</v>
          </cell>
          <cell r="C17">
            <v>35000</v>
          </cell>
          <cell r="D17">
            <v>0</v>
          </cell>
          <cell r="G17">
            <v>7302.8</v>
          </cell>
          <cell r="H17">
            <v>0</v>
          </cell>
          <cell r="J17">
            <v>0</v>
          </cell>
          <cell r="K17">
            <v>20.865142857142857</v>
          </cell>
          <cell r="L17">
            <v>-27697.2</v>
          </cell>
        </row>
        <row r="18">
          <cell r="B18">
            <v>5361540</v>
          </cell>
          <cell r="C18">
            <v>1449335</v>
          </cell>
          <cell r="D18">
            <v>265075</v>
          </cell>
          <cell r="G18">
            <v>1455286.84</v>
          </cell>
          <cell r="H18">
            <v>119006.54000000004</v>
          </cell>
          <cell r="I18">
            <v>44.89542205036312</v>
          </cell>
          <cell r="J18">
            <v>-146068.45999999996</v>
          </cell>
          <cell r="K18">
            <v>100.41066006133848</v>
          </cell>
          <cell r="L18">
            <v>5951.840000000084</v>
          </cell>
        </row>
        <row r="19">
          <cell r="B19">
            <v>132111600</v>
          </cell>
          <cell r="C19">
            <v>45762930</v>
          </cell>
          <cell r="D19">
            <v>9479978</v>
          </cell>
          <cell r="G19">
            <v>48335901.46</v>
          </cell>
          <cell r="H19">
            <v>5514076.009999998</v>
          </cell>
          <cell r="I19">
            <v>58.16549373848756</v>
          </cell>
          <cell r="J19">
            <v>-3965901.990000002</v>
          </cell>
          <cell r="K19">
            <v>105.62239231622625</v>
          </cell>
          <cell r="L19">
            <v>2572971.460000001</v>
          </cell>
        </row>
        <row r="20">
          <cell r="B20">
            <v>38053760</v>
          </cell>
          <cell r="C20">
            <v>13582510</v>
          </cell>
          <cell r="D20">
            <v>2567000</v>
          </cell>
          <cell r="G20">
            <v>10976870.65</v>
          </cell>
          <cell r="H20">
            <v>713749.7800000012</v>
          </cell>
          <cell r="I20">
            <v>27.804821971172622</v>
          </cell>
          <cell r="J20">
            <v>-1853250.2199999988</v>
          </cell>
          <cell r="K20">
            <v>80.81621622218574</v>
          </cell>
          <cell r="L20">
            <v>-2605639.3499999996</v>
          </cell>
        </row>
        <row r="21">
          <cell r="B21">
            <v>51359030</v>
          </cell>
          <cell r="C21">
            <v>20630422</v>
          </cell>
          <cell r="D21">
            <v>3253864</v>
          </cell>
          <cell r="G21">
            <v>20569148.93</v>
          </cell>
          <cell r="H21">
            <v>2683883.009999998</v>
          </cell>
          <cell r="I21">
            <v>82.48294980982604</v>
          </cell>
          <cell r="J21">
            <v>-569980.9900000021</v>
          </cell>
          <cell r="K21">
            <v>99.70299652619806</v>
          </cell>
          <cell r="L21">
            <v>-61273.0700000003</v>
          </cell>
        </row>
        <row r="22">
          <cell r="B22">
            <v>4539050</v>
          </cell>
          <cell r="C22">
            <v>1105840</v>
          </cell>
          <cell r="D22">
            <v>194650</v>
          </cell>
          <cell r="G22">
            <v>1207356.07</v>
          </cell>
          <cell r="H22">
            <v>175397.17000000004</v>
          </cell>
          <cell r="I22">
            <v>90.10900077061395</v>
          </cell>
          <cell r="J22">
            <v>-19252.829999999958</v>
          </cell>
          <cell r="K22">
            <v>109.17999620198219</v>
          </cell>
          <cell r="L22">
            <v>101516.07000000007</v>
          </cell>
        </row>
        <row r="23">
          <cell r="B23">
            <v>400000</v>
          </cell>
          <cell r="C23">
            <v>400000</v>
          </cell>
          <cell r="D23">
            <v>0</v>
          </cell>
          <cell r="G23">
            <v>80917.68</v>
          </cell>
          <cell r="H23">
            <v>255</v>
          </cell>
          <cell r="J23">
            <v>255</v>
          </cell>
          <cell r="K23">
            <v>20.229419999999998</v>
          </cell>
          <cell r="L23">
            <v>-319082.32</v>
          </cell>
        </row>
        <row r="24">
          <cell r="B24">
            <v>128696050</v>
          </cell>
          <cell r="C24">
            <v>44113427</v>
          </cell>
          <cell r="D24">
            <v>9291560</v>
          </cell>
          <cell r="G24">
            <v>43171411.14</v>
          </cell>
          <cell r="H24">
            <v>4758224.950000003</v>
          </cell>
          <cell r="I24">
            <v>51.21018375816335</v>
          </cell>
          <cell r="J24">
            <v>-4533335.049999997</v>
          </cell>
          <cell r="K24">
            <v>97.86455978584479</v>
          </cell>
          <cell r="L24">
            <v>-942015.8599999994</v>
          </cell>
        </row>
        <row r="25">
          <cell r="B25">
            <v>7661626</v>
          </cell>
          <cell r="C25">
            <v>2679408</v>
          </cell>
          <cell r="D25">
            <v>506646</v>
          </cell>
          <cell r="G25">
            <v>2409158.29</v>
          </cell>
          <cell r="H25">
            <v>277921.8500000001</v>
          </cell>
          <cell r="I25">
            <v>54.85523422665926</v>
          </cell>
          <cell r="J25">
            <v>-228724.1499999999</v>
          </cell>
          <cell r="K25">
            <v>89.91382760669521</v>
          </cell>
          <cell r="L25">
            <v>-270249.70999999996</v>
          </cell>
        </row>
        <row r="26">
          <cell r="B26">
            <v>64920078</v>
          </cell>
          <cell r="C26">
            <v>20120805</v>
          </cell>
          <cell r="D26">
            <v>4130987</v>
          </cell>
          <cell r="G26">
            <v>18902647.62</v>
          </cell>
          <cell r="H26">
            <v>2066809.8800000027</v>
          </cell>
          <cell r="I26">
            <v>50.031865992316185</v>
          </cell>
          <cell r="J26">
            <v>-2064177.1199999973</v>
          </cell>
          <cell r="K26">
            <v>93.9457820897325</v>
          </cell>
          <cell r="L26">
            <v>-1218157.379999999</v>
          </cell>
        </row>
        <row r="27">
          <cell r="B27">
            <v>83700</v>
          </cell>
          <cell r="C27">
            <v>54550</v>
          </cell>
          <cell r="D27">
            <v>3930</v>
          </cell>
          <cell r="G27">
            <v>58307.33</v>
          </cell>
          <cell r="H27">
            <v>385.5</v>
          </cell>
          <cell r="I27">
            <v>9.80916030534351</v>
          </cell>
          <cell r="J27">
            <v>-3544.5</v>
          </cell>
          <cell r="K27">
            <v>106.88786434463795</v>
          </cell>
          <cell r="L27">
            <v>3757.3300000000017</v>
          </cell>
        </row>
        <row r="28">
          <cell r="B28">
            <v>60868927</v>
          </cell>
          <cell r="C28">
            <v>21844095</v>
          </cell>
          <cell r="D28">
            <v>4372494</v>
          </cell>
          <cell r="G28">
            <v>20124889.57</v>
          </cell>
          <cell r="H28">
            <v>1793367.1499999985</v>
          </cell>
          <cell r="I28">
            <v>41.01474238729656</v>
          </cell>
          <cell r="J28">
            <v>-2579126.8500000015</v>
          </cell>
          <cell r="K28">
            <v>92.12965595507619</v>
          </cell>
          <cell r="L28">
            <v>-1719205.4299999997</v>
          </cell>
        </row>
        <row r="29">
          <cell r="B29">
            <v>30683390</v>
          </cell>
          <cell r="C29">
            <v>8010821</v>
          </cell>
          <cell r="D29">
            <v>1737796</v>
          </cell>
          <cell r="G29">
            <v>7278167.98</v>
          </cell>
          <cell r="H29">
            <v>685672.8900000006</v>
          </cell>
          <cell r="I29">
            <v>39.45646612145502</v>
          </cell>
          <cell r="J29">
            <v>-1052123.1099999994</v>
          </cell>
          <cell r="K29">
            <v>90.85420807680012</v>
          </cell>
          <cell r="L29">
            <v>-732653.0199999996</v>
          </cell>
        </row>
        <row r="30">
          <cell r="B30">
            <v>39383440</v>
          </cell>
          <cell r="C30">
            <v>12344248</v>
          </cell>
          <cell r="D30">
            <v>2168431</v>
          </cell>
          <cell r="G30">
            <v>9916337.35</v>
          </cell>
          <cell r="H30">
            <v>1056411.709999999</v>
          </cell>
          <cell r="I30">
            <v>48.71779226546747</v>
          </cell>
          <cell r="J30">
            <v>-1112019.290000001</v>
          </cell>
          <cell r="K30">
            <v>80.33164393651197</v>
          </cell>
          <cell r="L30">
            <v>-2427910.6500000004</v>
          </cell>
        </row>
        <row r="31">
          <cell r="B31">
            <v>7461035</v>
          </cell>
          <cell r="C31">
            <v>2171180</v>
          </cell>
          <cell r="D31">
            <v>461594</v>
          </cell>
          <cell r="G31">
            <v>2198156.55</v>
          </cell>
          <cell r="H31">
            <v>73269.07999999961</v>
          </cell>
          <cell r="I31">
            <v>15.873057275441106</v>
          </cell>
          <cell r="J31">
            <v>-388324.9200000004</v>
          </cell>
          <cell r="K31">
            <v>101.24248335006769</v>
          </cell>
          <cell r="L31">
            <v>26976.549999999814</v>
          </cell>
        </row>
        <row r="32">
          <cell r="B32">
            <v>83873486</v>
          </cell>
          <cell r="C32">
            <v>24384049</v>
          </cell>
          <cell r="D32">
            <v>5015607</v>
          </cell>
          <cell r="G32">
            <v>21955452.21</v>
          </cell>
          <cell r="H32">
            <v>1965259.3399999999</v>
          </cell>
          <cell r="I32">
            <v>39.18288135414118</v>
          </cell>
          <cell r="J32">
            <v>-3050347.66</v>
          </cell>
          <cell r="K32">
            <v>90.04022346739872</v>
          </cell>
          <cell r="L32">
            <v>-2428596.789999999</v>
          </cell>
        </row>
        <row r="33">
          <cell r="B33">
            <v>105500</v>
          </cell>
          <cell r="C33">
            <v>32000</v>
          </cell>
          <cell r="D33">
            <v>7000</v>
          </cell>
          <cell r="G33">
            <v>90260.14</v>
          </cell>
          <cell r="H33">
            <v>15715.699999999997</v>
          </cell>
          <cell r="I33">
            <v>224.50999999999993</v>
          </cell>
          <cell r="J33">
            <v>8715.699999999997</v>
          </cell>
          <cell r="K33">
            <v>282.0629375</v>
          </cell>
          <cell r="L33">
            <v>58260.14</v>
          </cell>
        </row>
        <row r="34">
          <cell r="B34">
            <v>8393900</v>
          </cell>
          <cell r="C34">
            <v>2047178</v>
          </cell>
          <cell r="D34">
            <v>316085</v>
          </cell>
          <cell r="G34">
            <v>1577489.53</v>
          </cell>
          <cell r="H34">
            <v>135760.58000000007</v>
          </cell>
          <cell r="I34">
            <v>42.9506556780613</v>
          </cell>
          <cell r="J34">
            <v>-180324.41999999993</v>
          </cell>
          <cell r="K34">
            <v>77.05678402171185</v>
          </cell>
          <cell r="L34">
            <v>-469688.47</v>
          </cell>
        </row>
        <row r="35">
          <cell r="B35">
            <v>17808849</v>
          </cell>
          <cell r="C35">
            <v>5345996</v>
          </cell>
          <cell r="D35">
            <v>1282386</v>
          </cell>
          <cell r="G35">
            <v>4562228.68</v>
          </cell>
          <cell r="H35">
            <v>230562.4299999997</v>
          </cell>
          <cell r="I35">
            <v>17.979175536850818</v>
          </cell>
          <cell r="J35">
            <v>-1051823.5700000003</v>
          </cell>
          <cell r="K35">
            <v>85.33917122272445</v>
          </cell>
          <cell r="L35">
            <v>-783767.3200000003</v>
          </cell>
        </row>
        <row r="36">
          <cell r="B36">
            <v>52772484</v>
          </cell>
          <cell r="C36">
            <v>19309833</v>
          </cell>
          <cell r="D36">
            <v>3462446</v>
          </cell>
          <cell r="G36">
            <v>16405105.46</v>
          </cell>
          <cell r="H36">
            <v>1591715.8000000007</v>
          </cell>
          <cell r="I36">
            <v>45.97084835402489</v>
          </cell>
          <cell r="J36">
            <v>-1870730.1999999993</v>
          </cell>
          <cell r="K36">
            <v>84.9572622404347</v>
          </cell>
          <cell r="L36">
            <v>-2904727.539999999</v>
          </cell>
        </row>
        <row r="37">
          <cell r="B37">
            <v>25600000</v>
          </cell>
          <cell r="C37">
            <v>8378943</v>
          </cell>
          <cell r="D37">
            <v>1402945</v>
          </cell>
          <cell r="G37">
            <v>7277195.59</v>
          </cell>
          <cell r="H37">
            <v>793106.79</v>
          </cell>
          <cell r="I37">
            <v>56.53156681124349</v>
          </cell>
          <cell r="J37">
            <v>-609838.21</v>
          </cell>
          <cell r="K37">
            <v>86.8509976735729</v>
          </cell>
          <cell r="L37">
            <v>-1101747.4100000001</v>
          </cell>
        </row>
        <row r="38">
          <cell r="B38">
            <v>20269298</v>
          </cell>
          <cell r="C38">
            <v>7511461</v>
          </cell>
          <cell r="D38">
            <v>2444055</v>
          </cell>
          <cell r="G38">
            <v>5805579.49</v>
          </cell>
          <cell r="H38">
            <v>698186.79</v>
          </cell>
          <cell r="I38">
            <v>28.56673806440526</v>
          </cell>
          <cell r="J38">
            <v>-1745868.21</v>
          </cell>
          <cell r="K38">
            <v>77.28961769221728</v>
          </cell>
          <cell r="L38">
            <v>-1705881.5099999998</v>
          </cell>
        </row>
        <row r="39">
          <cell r="B39">
            <v>20480540</v>
          </cell>
          <cell r="C39">
            <v>5378415</v>
          </cell>
          <cell r="D39">
            <v>769485</v>
          </cell>
          <cell r="G39">
            <v>5484224.01</v>
          </cell>
          <cell r="H39">
            <v>529625.1600000001</v>
          </cell>
          <cell r="I39">
            <v>68.82852297315739</v>
          </cell>
          <cell r="J39">
            <v>-239859.83999999985</v>
          </cell>
          <cell r="K39">
            <v>101.96728980563977</v>
          </cell>
          <cell r="L39">
            <v>105809.00999999978</v>
          </cell>
        </row>
        <row r="40">
          <cell r="B40">
            <v>22941294</v>
          </cell>
          <cell r="C40">
            <v>8302356</v>
          </cell>
          <cell r="D40">
            <v>1549030</v>
          </cell>
          <cell r="G40">
            <v>6867017.51</v>
          </cell>
          <cell r="H40">
            <v>630004.8599999994</v>
          </cell>
          <cell r="I40">
            <v>40.67092696719879</v>
          </cell>
          <cell r="J40">
            <v>-919025.1400000006</v>
          </cell>
          <cell r="K40">
            <v>82.71167256619687</v>
          </cell>
          <cell r="L40">
            <v>-1435338.4900000002</v>
          </cell>
        </row>
        <row r="41">
          <cell r="B41">
            <v>36160712</v>
          </cell>
          <cell r="C41">
            <v>14955251</v>
          </cell>
          <cell r="D41">
            <v>2882827</v>
          </cell>
          <cell r="G41">
            <v>13826754.57</v>
          </cell>
          <cell r="H41">
            <v>1496334.5300000012</v>
          </cell>
          <cell r="I41">
            <v>51.90511015749475</v>
          </cell>
          <cell r="J41">
            <v>-1386492.4699999988</v>
          </cell>
          <cell r="K41">
            <v>92.45417927121385</v>
          </cell>
          <cell r="L41">
            <v>-1128496.4299999997</v>
          </cell>
        </row>
        <row r="42">
          <cell r="B42">
            <v>66700615</v>
          </cell>
          <cell r="C42">
            <v>24249544</v>
          </cell>
          <cell r="D42">
            <v>4551233</v>
          </cell>
          <cell r="G42">
            <v>20465280.04</v>
          </cell>
          <cell r="H42">
            <v>2352975.9399999976</v>
          </cell>
          <cell r="I42">
            <v>51.69974685980695</v>
          </cell>
          <cell r="J42">
            <v>-2198257.0600000024</v>
          </cell>
          <cell r="K42">
            <v>84.39449434595552</v>
          </cell>
          <cell r="L42">
            <v>-3784263.960000001</v>
          </cell>
        </row>
        <row r="43">
          <cell r="B43">
            <v>32433514</v>
          </cell>
          <cell r="C43">
            <v>10882150</v>
          </cell>
          <cell r="D43">
            <v>3731100</v>
          </cell>
          <cell r="G43">
            <v>8653483.71</v>
          </cell>
          <cell r="H43">
            <v>1037881.830000001</v>
          </cell>
          <cell r="I43">
            <v>27.817046715445876</v>
          </cell>
          <cell r="J43">
            <v>-2693218.169999999</v>
          </cell>
          <cell r="K43">
            <v>79.5199818969597</v>
          </cell>
          <cell r="L43">
            <v>-2228666.289999999</v>
          </cell>
        </row>
        <row r="44">
          <cell r="B44">
            <v>30828600</v>
          </cell>
          <cell r="C44">
            <v>11162249</v>
          </cell>
          <cell r="D44">
            <v>2662619</v>
          </cell>
          <cell r="G44">
            <v>10006879.38</v>
          </cell>
          <cell r="H44">
            <v>1248910</v>
          </cell>
          <cell r="I44">
            <v>46.9053214147424</v>
          </cell>
          <cell r="J44">
            <v>-1413709</v>
          </cell>
          <cell r="K44">
            <v>89.6493115321115</v>
          </cell>
          <cell r="L44">
            <v>-1155369.6199999992</v>
          </cell>
        </row>
        <row r="45">
          <cell r="B45">
            <v>11207222</v>
          </cell>
          <cell r="C45">
            <v>4398646</v>
          </cell>
          <cell r="D45">
            <v>869802</v>
          </cell>
          <cell r="G45">
            <v>3665007.39</v>
          </cell>
          <cell r="H45">
            <v>868011.1400000001</v>
          </cell>
          <cell r="I45">
            <v>99.79410716461909</v>
          </cell>
          <cell r="J45">
            <v>-1790.8599999998696</v>
          </cell>
          <cell r="K45">
            <v>83.32126272493853</v>
          </cell>
          <cell r="L45">
            <v>-733638.6099999999</v>
          </cell>
        </row>
        <row r="46">
          <cell r="B46">
            <v>11295500</v>
          </cell>
          <cell r="C46">
            <v>3235846</v>
          </cell>
          <cell r="D46">
            <v>717220</v>
          </cell>
          <cell r="G46">
            <v>3204176.1</v>
          </cell>
          <cell r="H46">
            <v>371901.1699999999</v>
          </cell>
          <cell r="I46">
            <v>51.85315105546414</v>
          </cell>
          <cell r="J46">
            <v>-345318.8300000001</v>
          </cell>
          <cell r="K46">
            <v>99.02127913380303</v>
          </cell>
          <cell r="L46">
            <v>-31669.899999999907</v>
          </cell>
        </row>
        <row r="47">
          <cell r="B47">
            <v>14950700</v>
          </cell>
          <cell r="C47">
            <v>6968895</v>
          </cell>
          <cell r="D47">
            <v>2970106</v>
          </cell>
          <cell r="G47">
            <v>4210020.48</v>
          </cell>
          <cell r="H47">
            <v>207780.33000000054</v>
          </cell>
          <cell r="I47">
            <v>6.995721028138408</v>
          </cell>
          <cell r="J47">
            <v>-2762325.6699999995</v>
          </cell>
          <cell r="K47">
            <v>60.41159294264013</v>
          </cell>
          <cell r="L47">
            <v>-2758874.5199999996</v>
          </cell>
        </row>
        <row r="48">
          <cell r="B48">
            <v>29529180</v>
          </cell>
          <cell r="C48">
            <v>9238689</v>
          </cell>
          <cell r="D48">
            <v>1655970</v>
          </cell>
          <cell r="G48">
            <v>8164618</v>
          </cell>
          <cell r="H48">
            <v>820722.46</v>
          </cell>
          <cell r="I48">
            <v>49.56143287619945</v>
          </cell>
          <cell r="J48">
            <v>-835247.54</v>
          </cell>
          <cell r="K48">
            <v>88.37420547439145</v>
          </cell>
          <cell r="L48">
            <v>-1074071</v>
          </cell>
        </row>
        <row r="49">
          <cell r="B49">
            <v>15578840</v>
          </cell>
          <cell r="C49">
            <v>5191420</v>
          </cell>
          <cell r="D49">
            <v>1325570</v>
          </cell>
          <cell r="G49">
            <v>3476992</v>
          </cell>
          <cell r="H49">
            <v>263779.18000000017</v>
          </cell>
          <cell r="I49">
            <v>19.899302186983725</v>
          </cell>
          <cell r="J49">
            <v>-1061790.8199999998</v>
          </cell>
          <cell r="K49">
            <v>66.97574074145417</v>
          </cell>
          <cell r="L49">
            <v>-1714428</v>
          </cell>
        </row>
        <row r="50">
          <cell r="B50">
            <v>10068500</v>
          </cell>
          <cell r="C50">
            <v>2686370</v>
          </cell>
          <cell r="D50">
            <v>547460</v>
          </cell>
          <cell r="G50">
            <v>3125689.9</v>
          </cell>
          <cell r="H50">
            <v>296245.98</v>
          </cell>
          <cell r="I50">
            <v>54.11280824169802</v>
          </cell>
          <cell r="J50">
            <v>-251214.02000000002</v>
          </cell>
          <cell r="K50">
            <v>116.3536631216102</v>
          </cell>
          <cell r="L50">
            <v>439319.8999999999</v>
          </cell>
        </row>
        <row r="51">
          <cell r="B51">
            <v>61660350</v>
          </cell>
          <cell r="C51">
            <v>21709680</v>
          </cell>
          <cell r="D51">
            <v>4348880</v>
          </cell>
          <cell r="G51">
            <v>22143093.43</v>
          </cell>
          <cell r="H51">
            <v>2094434.919999998</v>
          </cell>
          <cell r="I51">
            <v>48.16032909622703</v>
          </cell>
          <cell r="J51">
            <v>-2254445.080000002</v>
          </cell>
          <cell r="K51">
            <v>101.99640634960994</v>
          </cell>
          <cell r="L51">
            <v>433413.4299999997</v>
          </cell>
        </row>
        <row r="52">
          <cell r="B52">
            <v>87045500</v>
          </cell>
          <cell r="C52">
            <v>31359200</v>
          </cell>
          <cell r="D52">
            <v>7040974</v>
          </cell>
          <cell r="G52">
            <v>28902951</v>
          </cell>
          <cell r="H52">
            <v>2882410.539999999</v>
          </cell>
          <cell r="I52">
            <v>40.93766771472241</v>
          </cell>
          <cell r="J52">
            <v>-4158563.460000001</v>
          </cell>
          <cell r="K52">
            <v>92.167373529937</v>
          </cell>
          <cell r="L52">
            <v>-2456249</v>
          </cell>
        </row>
        <row r="53">
          <cell r="B53">
            <v>37946000</v>
          </cell>
          <cell r="C53">
            <v>11224040</v>
          </cell>
          <cell r="D53">
            <v>2144170</v>
          </cell>
          <cell r="G53">
            <v>10894311.32</v>
          </cell>
          <cell r="H53">
            <v>1063548.9299999997</v>
          </cell>
          <cell r="I53">
            <v>49.60189397295922</v>
          </cell>
          <cell r="J53">
            <v>-1080621.0700000003</v>
          </cell>
          <cell r="K53">
            <v>97.06229949287423</v>
          </cell>
          <cell r="L53">
            <v>-329728.6799999997</v>
          </cell>
        </row>
        <row r="54">
          <cell r="B54">
            <v>73827000</v>
          </cell>
          <cell r="C54">
            <v>24270500</v>
          </cell>
          <cell r="D54">
            <v>4267450</v>
          </cell>
          <cell r="G54">
            <v>22381969.29</v>
          </cell>
          <cell r="H54">
            <v>2031259.0199999996</v>
          </cell>
          <cell r="I54">
            <v>47.59889442172725</v>
          </cell>
          <cell r="J54">
            <v>-2236190.9800000004</v>
          </cell>
          <cell r="K54">
            <v>92.21882239756081</v>
          </cell>
          <cell r="L54">
            <v>-1888530.710000001</v>
          </cell>
        </row>
        <row r="55">
          <cell r="B55">
            <v>84720000</v>
          </cell>
          <cell r="C55">
            <v>33203500</v>
          </cell>
          <cell r="D55">
            <v>6423050</v>
          </cell>
          <cell r="G55">
            <v>27062998.14</v>
          </cell>
          <cell r="H55">
            <v>2942556.0100000016</v>
          </cell>
          <cell r="I55">
            <v>45.81244128568206</v>
          </cell>
          <cell r="J55">
            <v>-3480493.9899999984</v>
          </cell>
          <cell r="K55">
            <v>81.50646208983993</v>
          </cell>
          <cell r="L55">
            <v>-6140501.859999999</v>
          </cell>
        </row>
        <row r="56">
          <cell r="B56">
            <v>15427265</v>
          </cell>
          <cell r="C56">
            <v>4917963</v>
          </cell>
          <cell r="D56">
            <v>1085858</v>
          </cell>
          <cell r="G56">
            <v>4722655.06</v>
          </cell>
          <cell r="H56">
            <v>525785.6999999993</v>
          </cell>
          <cell r="I56">
            <v>48.4212208226121</v>
          </cell>
          <cell r="J56">
            <v>-560072.3000000007</v>
          </cell>
          <cell r="K56">
            <v>96.02868220033375</v>
          </cell>
          <cell r="L56">
            <v>-195307.9400000004</v>
          </cell>
        </row>
        <row r="57">
          <cell r="B57">
            <v>67965626</v>
          </cell>
          <cell r="C57">
            <v>25690239</v>
          </cell>
          <cell r="D57">
            <v>6300110</v>
          </cell>
          <cell r="G57">
            <v>23125630.63</v>
          </cell>
          <cell r="H57">
            <v>3310064.829999998</v>
          </cell>
          <cell r="I57">
            <v>52.53979422581507</v>
          </cell>
          <cell r="J57">
            <v>-2990045.170000002</v>
          </cell>
          <cell r="K57">
            <v>90.01718757851961</v>
          </cell>
          <cell r="L57">
            <v>-2564608.370000001</v>
          </cell>
        </row>
        <row r="58">
          <cell r="B58">
            <v>24760000</v>
          </cell>
          <cell r="C58">
            <v>8130769</v>
          </cell>
          <cell r="D58">
            <v>1570871</v>
          </cell>
          <cell r="G58">
            <v>7931104.86</v>
          </cell>
          <cell r="H58">
            <v>668320.25</v>
          </cell>
          <cell r="I58">
            <v>42.54456604011405</v>
          </cell>
          <cell r="J58">
            <v>-902550.75</v>
          </cell>
          <cell r="K58">
            <v>97.54433879501435</v>
          </cell>
          <cell r="L58">
            <v>-199664.13999999966</v>
          </cell>
        </row>
        <row r="59">
          <cell r="B59">
            <v>14983150</v>
          </cell>
          <cell r="C59">
            <v>5037574</v>
          </cell>
          <cell r="D59">
            <v>959506</v>
          </cell>
          <cell r="G59">
            <v>4347060.99</v>
          </cell>
          <cell r="H59">
            <v>549953.6400000001</v>
          </cell>
          <cell r="I59">
            <v>57.31633152893261</v>
          </cell>
          <cell r="J59">
            <v>-409552.35999999987</v>
          </cell>
          <cell r="K59">
            <v>86.29274706436074</v>
          </cell>
          <cell r="L59">
            <v>-690513.0099999998</v>
          </cell>
        </row>
        <row r="60">
          <cell r="B60">
            <v>11049275</v>
          </cell>
          <cell r="C60">
            <v>2815192</v>
          </cell>
          <cell r="D60">
            <v>525707</v>
          </cell>
          <cell r="G60">
            <v>3220318.87</v>
          </cell>
          <cell r="H60">
            <v>482164.0900000003</v>
          </cell>
          <cell r="I60">
            <v>91.71726646211678</v>
          </cell>
          <cell r="J60">
            <v>-43542.90999999968</v>
          </cell>
          <cell r="K60">
            <v>114.39073675969527</v>
          </cell>
          <cell r="L60">
            <v>405126.8700000001</v>
          </cell>
        </row>
        <row r="61">
          <cell r="B61">
            <v>13850000</v>
          </cell>
          <cell r="C61">
            <v>2847320</v>
          </cell>
          <cell r="D61">
            <v>515400</v>
          </cell>
          <cell r="G61">
            <v>2589315.51</v>
          </cell>
          <cell r="H61">
            <v>222557.20999999996</v>
          </cell>
          <cell r="I61">
            <v>43.181453240201776</v>
          </cell>
          <cell r="J61">
            <v>-292842.79000000004</v>
          </cell>
          <cell r="K61">
            <v>90.93869006644844</v>
          </cell>
          <cell r="L61">
            <v>-258004.49000000022</v>
          </cell>
        </row>
        <row r="62">
          <cell r="B62">
            <v>9500000</v>
          </cell>
          <cell r="C62">
            <v>2380864</v>
          </cell>
          <cell r="D62">
            <v>424746</v>
          </cell>
          <cell r="G62">
            <v>2638064.47</v>
          </cell>
          <cell r="H62">
            <v>312481.8400000003</v>
          </cell>
          <cell r="I62">
            <v>73.56910718405831</v>
          </cell>
          <cell r="J62">
            <v>-112264.15999999968</v>
          </cell>
          <cell r="K62">
            <v>110.80282074070591</v>
          </cell>
          <cell r="L62">
            <v>257200.4700000002</v>
          </cell>
        </row>
        <row r="63">
          <cell r="B63">
            <v>15000000</v>
          </cell>
          <cell r="C63">
            <v>5024750</v>
          </cell>
          <cell r="D63">
            <v>991900</v>
          </cell>
          <cell r="G63">
            <v>5396217.51</v>
          </cell>
          <cell r="H63">
            <v>828311.2199999997</v>
          </cell>
          <cell r="I63">
            <v>83.50753301744125</v>
          </cell>
          <cell r="J63">
            <v>-163588.78000000026</v>
          </cell>
          <cell r="K63">
            <v>107.3927560575153</v>
          </cell>
          <cell r="L63">
            <v>371467.5099999998</v>
          </cell>
        </row>
        <row r="64">
          <cell r="B64">
            <v>12037300</v>
          </cell>
          <cell r="C64">
            <v>3709982</v>
          </cell>
          <cell r="D64">
            <v>687649</v>
          </cell>
          <cell r="G64">
            <v>3674256.42</v>
          </cell>
          <cell r="H64">
            <v>524106.8799999999</v>
          </cell>
          <cell r="I64">
            <v>76.21720965201722</v>
          </cell>
          <cell r="J64">
            <v>-163542.1200000001</v>
          </cell>
          <cell r="K64">
            <v>99.03704168915105</v>
          </cell>
          <cell r="L64">
            <v>-35725.580000000075</v>
          </cell>
        </row>
        <row r="65">
          <cell r="B65">
            <v>36348458</v>
          </cell>
          <cell r="C65">
            <v>12695700</v>
          </cell>
          <cell r="D65">
            <v>2728643</v>
          </cell>
          <cell r="G65">
            <v>13038990.11</v>
          </cell>
          <cell r="H65">
            <v>1651573.9499999993</v>
          </cell>
          <cell r="I65">
            <v>60.527300566618614</v>
          </cell>
          <cell r="J65">
            <v>-1077069.0500000007</v>
          </cell>
          <cell r="K65">
            <v>102.70398725552745</v>
          </cell>
          <cell r="L65">
            <v>343290.1099999994</v>
          </cell>
        </row>
        <row r="66">
          <cell r="B66">
            <v>74959526</v>
          </cell>
          <cell r="C66">
            <v>31183074</v>
          </cell>
          <cell r="D66">
            <v>6329252</v>
          </cell>
          <cell r="G66">
            <v>17619793.74</v>
          </cell>
          <cell r="H66">
            <v>1304636.6999999993</v>
          </cell>
          <cell r="I66">
            <v>20.612810170933297</v>
          </cell>
          <cell r="J66">
            <v>-5024615.300000001</v>
          </cell>
          <cell r="K66">
            <v>56.504351495301584</v>
          </cell>
          <cell r="L66">
            <v>-13563280.260000002</v>
          </cell>
        </row>
        <row r="67">
          <cell r="B67">
            <v>100535495</v>
          </cell>
          <cell r="C67">
            <v>35225356</v>
          </cell>
          <cell r="D67">
            <v>6330323</v>
          </cell>
          <cell r="G67">
            <v>28157263.72</v>
          </cell>
          <cell r="H67">
            <v>2736991.329999998</v>
          </cell>
          <cell r="I67">
            <v>43.2362034291141</v>
          </cell>
          <cell r="J67">
            <v>-3593331.670000002</v>
          </cell>
          <cell r="K67">
            <v>79.93464628150244</v>
          </cell>
          <cell r="L67">
            <v>-7068092.280000001</v>
          </cell>
        </row>
        <row r="68">
          <cell r="B68">
            <v>16071180</v>
          </cell>
          <cell r="C68">
            <v>5358870</v>
          </cell>
          <cell r="D68">
            <v>1248600</v>
          </cell>
          <cell r="G68">
            <v>4507734.7</v>
          </cell>
          <cell r="H68">
            <v>504333.3700000001</v>
          </cell>
          <cell r="I68">
            <v>40.391908537562074</v>
          </cell>
          <cell r="J68">
            <v>-744266.6299999999</v>
          </cell>
          <cell r="K68">
            <v>84.117261661507</v>
          </cell>
          <cell r="L68">
            <v>-851135.2999999998</v>
          </cell>
        </row>
        <row r="69">
          <cell r="B69">
            <v>9943882</v>
          </cell>
          <cell r="C69">
            <v>3981115</v>
          </cell>
          <cell r="D69">
            <v>941655</v>
          </cell>
          <cell r="G69">
            <v>3502719.4</v>
          </cell>
          <cell r="H69">
            <v>422164.18999999994</v>
          </cell>
          <cell r="I69">
            <v>44.832150840806875</v>
          </cell>
          <cell r="J69">
            <v>-519490.81000000006</v>
          </cell>
          <cell r="K69">
            <v>87.98337651637794</v>
          </cell>
          <cell r="L69">
            <v>-478395.6000000001</v>
          </cell>
        </row>
        <row r="70">
          <cell r="B70">
            <v>6809061</v>
          </cell>
          <cell r="C70">
            <v>1023437</v>
          </cell>
          <cell r="D70">
            <v>139300</v>
          </cell>
          <cell r="G70">
            <v>1715698.36</v>
          </cell>
          <cell r="H70">
            <v>140390.01</v>
          </cell>
          <cell r="I70">
            <v>100.78249102656139</v>
          </cell>
          <cell r="J70">
            <v>1090.0100000000093</v>
          </cell>
          <cell r="K70">
            <v>167.6408376871268</v>
          </cell>
          <cell r="L70">
            <v>692261.3600000001</v>
          </cell>
        </row>
        <row r="71">
          <cell r="B71">
            <v>58533083</v>
          </cell>
          <cell r="C71">
            <v>18951179</v>
          </cell>
          <cell r="D71">
            <v>3699569</v>
          </cell>
          <cell r="G71">
            <v>16027555.61</v>
          </cell>
          <cell r="H71">
            <v>1593528.5099999998</v>
          </cell>
          <cell r="I71">
            <v>43.073355571959866</v>
          </cell>
          <cell r="J71">
            <v>-2106040.49</v>
          </cell>
          <cell r="K71">
            <v>84.5728680521671</v>
          </cell>
          <cell r="L71">
            <v>-2923623.3900000006</v>
          </cell>
        </row>
        <row r="72">
          <cell r="B72">
            <v>24213667</v>
          </cell>
          <cell r="C72">
            <v>9579782</v>
          </cell>
          <cell r="D72">
            <v>1609310</v>
          </cell>
          <cell r="G72">
            <v>8362875.64</v>
          </cell>
          <cell r="H72">
            <v>875770.6299999999</v>
          </cell>
          <cell r="I72">
            <v>54.41901373880731</v>
          </cell>
          <cell r="J72">
            <v>-733539.3700000001</v>
          </cell>
          <cell r="K72">
            <v>87.29713932947534</v>
          </cell>
          <cell r="L72">
            <v>-1216906.3600000003</v>
          </cell>
        </row>
        <row r="73">
          <cell r="B73">
            <v>9313620</v>
          </cell>
          <cell r="C73">
            <v>3297390</v>
          </cell>
          <cell r="D73">
            <v>702730</v>
          </cell>
          <cell r="G73">
            <v>3351416.55</v>
          </cell>
          <cell r="H73">
            <v>505827.36999999965</v>
          </cell>
          <cell r="I73">
            <v>71.98032957181275</v>
          </cell>
          <cell r="J73">
            <v>-196902.63000000035</v>
          </cell>
          <cell r="K73">
            <v>101.63846405793673</v>
          </cell>
          <cell r="L73">
            <v>54026.549999999814</v>
          </cell>
        </row>
        <row r="74">
          <cell r="B74">
            <v>10027814</v>
          </cell>
          <cell r="C74">
            <v>3357158</v>
          </cell>
          <cell r="D74">
            <v>786637</v>
          </cell>
          <cell r="G74">
            <v>2294826.01</v>
          </cell>
          <cell r="H74">
            <v>131113.13999999966</v>
          </cell>
          <cell r="I74">
            <v>16.667553140775183</v>
          </cell>
          <cell r="J74">
            <v>-655523.8600000003</v>
          </cell>
          <cell r="K74">
            <v>68.35621111666474</v>
          </cell>
          <cell r="L74">
            <v>-1062331.9900000002</v>
          </cell>
        </row>
        <row r="75">
          <cell r="B75">
            <v>8760477</v>
          </cell>
          <cell r="C75">
            <v>1931697</v>
          </cell>
          <cell r="D75">
            <v>617715</v>
          </cell>
          <cell r="G75">
            <v>2141486.01</v>
          </cell>
          <cell r="H75">
            <v>168752.10999999987</v>
          </cell>
          <cell r="I75">
            <v>27.31876512631228</v>
          </cell>
          <cell r="J75">
            <v>-448962.89000000013</v>
          </cell>
          <cell r="K75">
            <v>110.86034766322047</v>
          </cell>
          <cell r="L75">
            <v>209789.00999999978</v>
          </cell>
        </row>
        <row r="76">
          <cell r="B76">
            <v>16427081</v>
          </cell>
          <cell r="C76">
            <v>4615966</v>
          </cell>
          <cell r="D76">
            <v>1036511</v>
          </cell>
          <cell r="G76">
            <v>4022492.71</v>
          </cell>
          <cell r="H76">
            <v>311926.5</v>
          </cell>
          <cell r="I76">
            <v>30.093891912386844</v>
          </cell>
          <cell r="J76">
            <v>-724584.5</v>
          </cell>
          <cell r="K76">
            <v>87.14303159945285</v>
          </cell>
          <cell r="L76">
            <v>-593473.29</v>
          </cell>
        </row>
        <row r="77">
          <cell r="B77">
            <v>11443812</v>
          </cell>
          <cell r="C77">
            <v>3637934</v>
          </cell>
          <cell r="D77">
            <v>516800</v>
          </cell>
          <cell r="G77">
            <v>4714958.32</v>
          </cell>
          <cell r="H77">
            <v>1288866.6</v>
          </cell>
          <cell r="I77">
            <v>249.39369195046442</v>
          </cell>
          <cell r="J77">
            <v>772066.6000000001</v>
          </cell>
          <cell r="K77">
            <v>129.60538371504268</v>
          </cell>
          <cell r="L77">
            <v>1077024.3200000003</v>
          </cell>
        </row>
        <row r="78">
          <cell r="B78">
            <v>462982900</v>
          </cell>
          <cell r="C78">
            <v>178784040</v>
          </cell>
          <cell r="D78">
            <v>36972895</v>
          </cell>
          <cell r="G78">
            <v>166111201.16</v>
          </cell>
          <cell r="H78">
            <v>18533876.849999994</v>
          </cell>
          <cell r="I78">
            <v>50.12828140723088</v>
          </cell>
          <cell r="J78">
            <v>-18439018.150000006</v>
          </cell>
          <cell r="K78">
            <v>92.91164980945726</v>
          </cell>
          <cell r="L78">
            <v>-12672838.840000004</v>
          </cell>
        </row>
        <row r="79">
          <cell r="B79">
            <v>43093757</v>
          </cell>
          <cell r="C79">
            <v>13978206</v>
          </cell>
          <cell r="D79">
            <v>2916641</v>
          </cell>
          <cell r="G79">
            <v>13948910.45</v>
          </cell>
          <cell r="H79">
            <v>1428368.6199999992</v>
          </cell>
          <cell r="I79">
            <v>48.97306936301037</v>
          </cell>
          <cell r="J79">
            <v>-1488272.3800000008</v>
          </cell>
          <cell r="K79">
            <v>99.7904198149605</v>
          </cell>
          <cell r="L79">
            <v>-29295.550000000745</v>
          </cell>
        </row>
        <row r="80">
          <cell r="B80">
            <v>11498856</v>
          </cell>
          <cell r="C80">
            <v>4314672</v>
          </cell>
          <cell r="D80">
            <v>729436</v>
          </cell>
          <cell r="G80">
            <v>3505478.79</v>
          </cell>
          <cell r="H80">
            <v>213548.79000000004</v>
          </cell>
          <cell r="I80">
            <v>29.275877527295062</v>
          </cell>
          <cell r="J80">
            <v>-515887.20999999996</v>
          </cell>
          <cell r="K80">
            <v>81.24554520019134</v>
          </cell>
          <cell r="L80">
            <v>-809193.21</v>
          </cell>
        </row>
        <row r="81">
          <cell r="B81">
            <v>180007400</v>
          </cell>
          <cell r="C81">
            <v>83602568</v>
          </cell>
          <cell r="D81">
            <v>14326598</v>
          </cell>
          <cell r="G81">
            <v>57186933.63</v>
          </cell>
          <cell r="H81">
            <v>7233727.990000002</v>
          </cell>
          <cell r="I81">
            <v>50.491596050925715</v>
          </cell>
          <cell r="J81">
            <v>-7092870.009999998</v>
          </cell>
          <cell r="K81">
            <v>68.40332180944489</v>
          </cell>
          <cell r="L81">
            <v>-26415634.369999997</v>
          </cell>
        </row>
        <row r="82">
          <cell r="B82">
            <v>42973110</v>
          </cell>
          <cell r="C82">
            <v>13786447</v>
          </cell>
          <cell r="D82">
            <v>3003513</v>
          </cell>
          <cell r="G82">
            <v>11483344.81</v>
          </cell>
          <cell r="H82">
            <v>1046881.3000000007</v>
          </cell>
          <cell r="I82">
            <v>34.85522786150753</v>
          </cell>
          <cell r="J82">
            <v>-1956631.6999999993</v>
          </cell>
          <cell r="K82">
            <v>83.29444714798527</v>
          </cell>
          <cell r="L82">
            <v>-2303102.1899999995</v>
          </cell>
        </row>
        <row r="83">
          <cell r="B83">
            <v>13240465353</v>
          </cell>
          <cell r="C83">
            <v>5228874290</v>
          </cell>
          <cell r="D83">
            <v>1147533063</v>
          </cell>
          <cell r="G83">
            <v>4557206369.010001</v>
          </cell>
          <cell r="H83">
            <v>648532251.0400003</v>
          </cell>
          <cell r="I83">
            <v>56.51534338753953</v>
          </cell>
          <cell r="J83">
            <v>-499000811.9599999</v>
          </cell>
          <cell r="K83">
            <v>87.15463628042205</v>
          </cell>
          <cell r="L83">
            <v>-671667920.9899999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1"/>
  <sheetViews>
    <sheetView tabSelected="1" workbookViewId="0" topLeftCell="A1">
      <pane xSplit="1" ySplit="9" topLeftCell="B67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94" sqref="A94"/>
    </sheetView>
  </sheetViews>
  <sheetFormatPr defaultColWidth="11.421875" defaultRowHeight="12.75"/>
  <cols>
    <col min="1" max="1" width="31.14062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19.05.2020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19.05.2020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травень</v>
      </c>
      <c r="E8" s="15" t="s">
        <v>10</v>
      </c>
      <c r="F8" s="20" t="str">
        <f>'[5]вспомогат'!H8</f>
        <v>за травень</v>
      </c>
      <c r="G8" s="21" t="str">
        <f>'[5]вспомогат'!I8</f>
        <v>за травень</v>
      </c>
      <c r="H8" s="22"/>
      <c r="I8" s="21" t="str">
        <f>'[5]вспомогат'!K8</f>
        <v>за 5 місяців</v>
      </c>
      <c r="J8" s="22"/>
    </row>
    <row r="9" spans="1:10" ht="12.75">
      <c r="A9" s="23"/>
      <c r="B9" s="24" t="str">
        <f>'[5]вспомогат'!B9</f>
        <v> рік </v>
      </c>
      <c r="C9" s="25" t="str">
        <f>'[5]вспомогат'!C9</f>
        <v>5 міс.   </v>
      </c>
      <c r="D9" s="26"/>
      <c r="E9" s="27"/>
      <c r="F9" s="26"/>
      <c r="G9" s="25" t="s">
        <v>11</v>
      </c>
      <c r="H9" s="28" t="s">
        <v>12</v>
      </c>
      <c r="I9" s="29" t="s">
        <v>11</v>
      </c>
      <c r="J9" s="30" t="s">
        <v>12</v>
      </c>
    </row>
    <row r="10" spans="1:10" ht="12.75">
      <c r="A10" s="31" t="s">
        <v>13</v>
      </c>
      <c r="B10" s="32">
        <f>'[5]вспомогат'!B10</f>
        <v>2391967200</v>
      </c>
      <c r="C10" s="32">
        <f>'[5]вспомогат'!C10</f>
        <v>943885200</v>
      </c>
      <c r="D10" s="32">
        <f>'[5]вспомогат'!D10</f>
        <v>248410300</v>
      </c>
      <c r="E10" s="32">
        <f>'[5]вспомогат'!G10</f>
        <v>764085896.8</v>
      </c>
      <c r="F10" s="32">
        <f>'[5]вспомогат'!H10</f>
        <v>130615038.25</v>
      </c>
      <c r="G10" s="33">
        <f>'[5]вспомогат'!I10</f>
        <v>52.580363314242604</v>
      </c>
      <c r="H10" s="34">
        <f>'[5]вспомогат'!J10</f>
        <v>-117795261.75</v>
      </c>
      <c r="I10" s="35">
        <f>'[5]вспомогат'!K10</f>
        <v>80.95114710983921</v>
      </c>
      <c r="J10" s="36">
        <f>'[5]вспомогат'!L10</f>
        <v>-179799303.20000005</v>
      </c>
    </row>
    <row r="11" spans="1:10" ht="12.75">
      <c r="A11" s="31"/>
      <c r="B11" s="32"/>
      <c r="C11" s="32"/>
      <c r="D11" s="37"/>
      <c r="E11" s="32"/>
      <c r="F11" s="37"/>
      <c r="G11" s="38"/>
      <c r="H11" s="34"/>
      <c r="I11" s="35"/>
      <c r="J11" s="36"/>
    </row>
    <row r="12" spans="1:10" ht="12.75">
      <c r="A12" s="31" t="s">
        <v>14</v>
      </c>
      <c r="B12" s="32">
        <f>'[5]вспомогат'!B11</f>
        <v>6201650000</v>
      </c>
      <c r="C12" s="32">
        <f>'[5]вспомогат'!C11</f>
        <v>2542150000</v>
      </c>
      <c r="D12" s="37">
        <f>'[5]вспомогат'!D11</f>
        <v>546800000</v>
      </c>
      <c r="E12" s="32">
        <f>'[5]вспомогат'!G11</f>
        <v>2197657223.01</v>
      </c>
      <c r="F12" s="37">
        <f>'[5]вспомогат'!H11</f>
        <v>338180739.22000027</v>
      </c>
      <c r="G12" s="38">
        <f>'[5]вспомогат'!I11</f>
        <v>61.84724565106077</v>
      </c>
      <c r="H12" s="34">
        <f>'[5]вспомогат'!J11</f>
        <v>-208619260.77999973</v>
      </c>
      <c r="I12" s="35">
        <f>'[5]вспомогат'!K11</f>
        <v>86.44876277993039</v>
      </c>
      <c r="J12" s="36">
        <f>'[5]вспомогат'!L11</f>
        <v>-344492776.9899998</v>
      </c>
    </row>
    <row r="13" spans="1:10" ht="12.75">
      <c r="A13" s="31" t="s">
        <v>15</v>
      </c>
      <c r="B13" s="32">
        <f>'[5]вспомогат'!B12</f>
        <v>731615600</v>
      </c>
      <c r="C13" s="32">
        <f>'[5]вспомогат'!C12</f>
        <v>320513560</v>
      </c>
      <c r="D13" s="37">
        <f>'[5]вспомогат'!D12</f>
        <v>60821360</v>
      </c>
      <c r="E13" s="32">
        <f>'[5]вспомогат'!G12</f>
        <v>319972773.65</v>
      </c>
      <c r="F13" s="37">
        <f>'[5]вспомогат'!H12</f>
        <v>36588155.78999996</v>
      </c>
      <c r="G13" s="38">
        <f>'[5]вспомогат'!I12</f>
        <v>60.15675379504826</v>
      </c>
      <c r="H13" s="34">
        <f>'[5]вспомогат'!J12</f>
        <v>-24233204.21000004</v>
      </c>
      <c r="I13" s="35">
        <f>'[5]вспомогат'!K12</f>
        <v>99.8312750480822</v>
      </c>
      <c r="J13" s="36">
        <f>'[5]вспомогат'!L12</f>
        <v>-540786.3500000238</v>
      </c>
    </row>
    <row r="14" spans="1:10" ht="12.75">
      <c r="A14" s="31" t="s">
        <v>16</v>
      </c>
      <c r="B14" s="32">
        <f>'[5]вспомогат'!B13</f>
        <v>693000000</v>
      </c>
      <c r="C14" s="32">
        <f>'[5]вспомогат'!C13</f>
        <v>270507000</v>
      </c>
      <c r="D14" s="37">
        <f>'[5]вспомогат'!D13</f>
        <v>56897000</v>
      </c>
      <c r="E14" s="32">
        <f>'[5]вспомогат'!G13</f>
        <v>232781323.2</v>
      </c>
      <c r="F14" s="37">
        <f>'[5]вспомогат'!H13</f>
        <v>27070122.949999988</v>
      </c>
      <c r="G14" s="38">
        <f>'[5]вспомогат'!I13</f>
        <v>47.57741699913877</v>
      </c>
      <c r="H14" s="34">
        <f>'[5]вспомогат'!J13</f>
        <v>-29826877.050000012</v>
      </c>
      <c r="I14" s="35">
        <f>'[5]вспомогат'!K13</f>
        <v>86.05371513491332</v>
      </c>
      <c r="J14" s="36">
        <f>'[5]вспомогат'!L13</f>
        <v>-37725676.80000001</v>
      </c>
    </row>
    <row r="15" spans="1:10" ht="12.75">
      <c r="A15" s="31" t="s">
        <v>17</v>
      </c>
      <c r="B15" s="32">
        <f>'[5]вспомогат'!B14</f>
        <v>104889800</v>
      </c>
      <c r="C15" s="32">
        <f>'[5]вспомогат'!C14</f>
        <v>43491800</v>
      </c>
      <c r="D15" s="37">
        <f>'[5]вспомогат'!D14</f>
        <v>8559300</v>
      </c>
      <c r="E15" s="32">
        <f>'[5]вспомогат'!G14</f>
        <v>36176839.21</v>
      </c>
      <c r="F15" s="37">
        <f>'[5]вспомогат'!H14</f>
        <v>4242692.630000003</v>
      </c>
      <c r="G15" s="38">
        <f>'[5]вспомогат'!I14</f>
        <v>49.568219714229</v>
      </c>
      <c r="H15" s="34">
        <f>'[5]вспомогат'!J14</f>
        <v>-4316607.369999997</v>
      </c>
      <c r="I15" s="35">
        <f>'[5]вспомогат'!K14</f>
        <v>83.18082767326254</v>
      </c>
      <c r="J15" s="36">
        <f>'[5]вспомогат'!L14</f>
        <v>-7314960.789999999</v>
      </c>
    </row>
    <row r="16" spans="1:10" ht="18" customHeight="1">
      <c r="A16" s="39" t="s">
        <v>18</v>
      </c>
      <c r="B16" s="40">
        <f>SUM(B12:B15)</f>
        <v>7731155400</v>
      </c>
      <c r="C16" s="40">
        <f>SUM(C12:C15)</f>
        <v>3176662360</v>
      </c>
      <c r="D16" s="40">
        <f>SUM(D12:D15)</f>
        <v>673077660</v>
      </c>
      <c r="E16" s="40">
        <f>SUM(E12:E15)</f>
        <v>2786588159.07</v>
      </c>
      <c r="F16" s="40">
        <f>SUM(F12:F15)</f>
        <v>406081710.5900002</v>
      </c>
      <c r="G16" s="41">
        <f>F16/D16*100</f>
        <v>60.3320738040838</v>
      </c>
      <c r="H16" s="40">
        <f>SUM(H12:H15)</f>
        <v>-266995949.4099998</v>
      </c>
      <c r="I16" s="42">
        <f>E16/C16*100</f>
        <v>87.72062760456545</v>
      </c>
      <c r="J16" s="40">
        <f>SUM(J12:J15)</f>
        <v>-390074200.9299998</v>
      </c>
    </row>
    <row r="17" spans="1:10" ht="20.25" customHeight="1">
      <c r="A17" s="31" t="s">
        <v>19</v>
      </c>
      <c r="B17" s="43">
        <f>'[5]вспомогат'!B15</f>
        <v>39088050</v>
      </c>
      <c r="C17" s="43">
        <f>'[5]вспомогат'!C15</f>
        <v>10704146</v>
      </c>
      <c r="D17" s="44">
        <f>'[5]вспомогат'!D15</f>
        <v>2248042</v>
      </c>
      <c r="E17" s="43">
        <f>'[5]вспомогат'!G15</f>
        <v>9977200.59</v>
      </c>
      <c r="F17" s="44">
        <f>'[5]вспомогат'!H15</f>
        <v>851667.459999999</v>
      </c>
      <c r="G17" s="45">
        <f>'[5]вспомогат'!I15</f>
        <v>37.884855354125904</v>
      </c>
      <c r="H17" s="46">
        <f>'[5]вспомогат'!J15</f>
        <v>-1396374.540000001</v>
      </c>
      <c r="I17" s="47">
        <f>'[5]вспомогат'!K15</f>
        <v>93.2087491145954</v>
      </c>
      <c r="J17" s="48">
        <f>'[5]вспомогат'!L15</f>
        <v>-726945.4100000001</v>
      </c>
    </row>
    <row r="18" spans="1:10" ht="12.75">
      <c r="A18" s="31" t="s">
        <v>20</v>
      </c>
      <c r="B18" s="32">
        <f>'[5]вспомогат'!B16</f>
        <v>341923098</v>
      </c>
      <c r="C18" s="32">
        <f>'[5]вспомогат'!C16</f>
        <v>118032558</v>
      </c>
      <c r="D18" s="37">
        <f>'[5]вспомогат'!D16</f>
        <v>25277711</v>
      </c>
      <c r="E18" s="32">
        <f>'[5]вспомогат'!G16</f>
        <v>130316170.88</v>
      </c>
      <c r="F18" s="37">
        <f>'[5]вспомогат'!H16</f>
        <v>16980691.17</v>
      </c>
      <c r="G18" s="38">
        <f>'[5]вспомогат'!I16</f>
        <v>67.17653813670076</v>
      </c>
      <c r="H18" s="34">
        <f>'[5]вспомогат'!J16</f>
        <v>-8297019.829999998</v>
      </c>
      <c r="I18" s="35">
        <f>'[5]вспомогат'!K16</f>
        <v>110.4069699819604</v>
      </c>
      <c r="J18" s="36">
        <f>'[5]вспомогат'!L16</f>
        <v>12283612.879999995</v>
      </c>
    </row>
    <row r="19" spans="1:10" ht="12.75">
      <c r="A19" s="31" t="s">
        <v>21</v>
      </c>
      <c r="B19" s="32">
        <f>'[5]вспомогат'!B17</f>
        <v>35000</v>
      </c>
      <c r="C19" s="32">
        <f>'[5]вспомогат'!C17</f>
        <v>35000</v>
      </c>
      <c r="D19" s="37">
        <f>'[5]вспомогат'!D17</f>
        <v>0</v>
      </c>
      <c r="E19" s="32">
        <f>'[5]вспомогат'!G17</f>
        <v>7302.8</v>
      </c>
      <c r="F19" s="37">
        <f>'[5]вспомогат'!H17</f>
        <v>0</v>
      </c>
      <c r="G19" s="38">
        <f>'[5]вспомогат'!I17</f>
        <v>0</v>
      </c>
      <c r="H19" s="34">
        <f>'[5]вспомогат'!J17</f>
        <v>0</v>
      </c>
      <c r="I19" s="35">
        <f>'[5]вспомогат'!K17</f>
        <v>20.865142857142857</v>
      </c>
      <c r="J19" s="36">
        <f>'[5]вспомогат'!L17</f>
        <v>-27697.2</v>
      </c>
    </row>
    <row r="20" spans="1:10" ht="12.75">
      <c r="A20" s="31" t="s">
        <v>22</v>
      </c>
      <c r="B20" s="32">
        <f>'[5]вспомогат'!B18</f>
        <v>5361540</v>
      </c>
      <c r="C20" s="32">
        <f>'[5]вспомогат'!C18</f>
        <v>1449335</v>
      </c>
      <c r="D20" s="37">
        <f>'[5]вспомогат'!D18</f>
        <v>265075</v>
      </c>
      <c r="E20" s="32">
        <f>'[5]вспомогат'!G18</f>
        <v>1455286.84</v>
      </c>
      <c r="F20" s="37">
        <f>'[5]вспомогат'!H18</f>
        <v>119006.54000000004</v>
      </c>
      <c r="G20" s="38">
        <f>'[5]вспомогат'!I18</f>
        <v>44.89542205036312</v>
      </c>
      <c r="H20" s="34">
        <f>'[5]вспомогат'!J18</f>
        <v>-146068.45999999996</v>
      </c>
      <c r="I20" s="35">
        <f>'[5]вспомогат'!K18</f>
        <v>100.41066006133848</v>
      </c>
      <c r="J20" s="36">
        <f>'[5]вспомогат'!L18</f>
        <v>5951.840000000084</v>
      </c>
    </row>
    <row r="21" spans="1:10" ht="12.75">
      <c r="A21" s="31" t="s">
        <v>23</v>
      </c>
      <c r="B21" s="32">
        <f>'[5]вспомогат'!B19</f>
        <v>132111600</v>
      </c>
      <c r="C21" s="32">
        <f>'[5]вспомогат'!C19</f>
        <v>45762930</v>
      </c>
      <c r="D21" s="37">
        <f>'[5]вспомогат'!D19</f>
        <v>9479978</v>
      </c>
      <c r="E21" s="32">
        <f>'[5]вспомогат'!G19</f>
        <v>48335901.46</v>
      </c>
      <c r="F21" s="37">
        <f>'[5]вспомогат'!H19</f>
        <v>5514076.009999998</v>
      </c>
      <c r="G21" s="38">
        <f>'[5]вспомогат'!I19</f>
        <v>58.16549373848756</v>
      </c>
      <c r="H21" s="34">
        <f>'[5]вспомогат'!J19</f>
        <v>-3965901.990000002</v>
      </c>
      <c r="I21" s="35">
        <f>'[5]вспомогат'!K19</f>
        <v>105.62239231622625</v>
      </c>
      <c r="J21" s="36">
        <f>'[5]вспомогат'!L19</f>
        <v>2572971.460000001</v>
      </c>
    </row>
    <row r="22" spans="1:10" ht="12.75">
      <c r="A22" s="31" t="s">
        <v>24</v>
      </c>
      <c r="B22" s="32">
        <f>'[5]вспомогат'!B20</f>
        <v>38053760</v>
      </c>
      <c r="C22" s="32">
        <f>'[5]вспомогат'!C20</f>
        <v>13582510</v>
      </c>
      <c r="D22" s="37">
        <f>'[5]вспомогат'!D20</f>
        <v>2567000</v>
      </c>
      <c r="E22" s="32">
        <f>'[5]вспомогат'!G20</f>
        <v>10976870.65</v>
      </c>
      <c r="F22" s="37">
        <f>'[5]вспомогат'!H20</f>
        <v>713749.7800000012</v>
      </c>
      <c r="G22" s="38">
        <f>'[5]вспомогат'!I20</f>
        <v>27.804821971172622</v>
      </c>
      <c r="H22" s="34">
        <f>'[5]вспомогат'!J20</f>
        <v>-1853250.2199999988</v>
      </c>
      <c r="I22" s="35">
        <f>'[5]вспомогат'!K20</f>
        <v>80.81621622218574</v>
      </c>
      <c r="J22" s="36">
        <f>'[5]вспомогат'!L20</f>
        <v>-2605639.3499999996</v>
      </c>
    </row>
    <row r="23" spans="1:10" ht="12.75">
      <c r="A23" s="31" t="s">
        <v>25</v>
      </c>
      <c r="B23" s="32">
        <f>'[5]вспомогат'!B21</f>
        <v>51359030</v>
      </c>
      <c r="C23" s="32">
        <f>'[5]вспомогат'!C21</f>
        <v>20630422</v>
      </c>
      <c r="D23" s="37">
        <f>'[5]вспомогат'!D21</f>
        <v>3253864</v>
      </c>
      <c r="E23" s="32">
        <f>'[5]вспомогат'!G21</f>
        <v>20569148.93</v>
      </c>
      <c r="F23" s="37">
        <f>'[5]вспомогат'!H21</f>
        <v>2683883.009999998</v>
      </c>
      <c r="G23" s="38">
        <f>'[5]вспомогат'!I21</f>
        <v>82.48294980982604</v>
      </c>
      <c r="H23" s="34">
        <f>'[5]вспомогат'!J21</f>
        <v>-569980.9900000021</v>
      </c>
      <c r="I23" s="35">
        <f>'[5]вспомогат'!K21</f>
        <v>99.70299652619806</v>
      </c>
      <c r="J23" s="36">
        <f>'[5]вспомогат'!L21</f>
        <v>-61273.0700000003</v>
      </c>
    </row>
    <row r="24" spans="1:10" ht="12.75">
      <c r="A24" s="31" t="s">
        <v>26</v>
      </c>
      <c r="B24" s="32">
        <f>'[5]вспомогат'!B22</f>
        <v>4539050</v>
      </c>
      <c r="C24" s="32">
        <f>'[5]вспомогат'!C22</f>
        <v>1105840</v>
      </c>
      <c r="D24" s="37">
        <f>'[5]вспомогат'!D22</f>
        <v>194650</v>
      </c>
      <c r="E24" s="32">
        <f>'[5]вспомогат'!G22</f>
        <v>1207356.07</v>
      </c>
      <c r="F24" s="37">
        <f>'[5]вспомогат'!H22</f>
        <v>175397.17000000004</v>
      </c>
      <c r="G24" s="38">
        <f>'[5]вспомогат'!I22</f>
        <v>90.10900077061395</v>
      </c>
      <c r="H24" s="34">
        <f>'[5]вспомогат'!J22</f>
        <v>-19252.829999999958</v>
      </c>
      <c r="I24" s="35">
        <f>'[5]вспомогат'!K22</f>
        <v>109.17999620198219</v>
      </c>
      <c r="J24" s="36">
        <f>'[5]вспомогат'!L22</f>
        <v>101516.07000000007</v>
      </c>
    </row>
    <row r="25" spans="1:10" ht="12.75">
      <c r="A25" s="49" t="s">
        <v>27</v>
      </c>
      <c r="B25" s="32">
        <f>'[5]вспомогат'!B23</f>
        <v>400000</v>
      </c>
      <c r="C25" s="32">
        <f>'[5]вспомогат'!C23</f>
        <v>400000</v>
      </c>
      <c r="D25" s="37">
        <f>'[5]вспомогат'!D23</f>
        <v>0</v>
      </c>
      <c r="E25" s="32">
        <f>'[5]вспомогат'!G23</f>
        <v>80917.68</v>
      </c>
      <c r="F25" s="37">
        <f>'[5]вспомогат'!H23</f>
        <v>255</v>
      </c>
      <c r="G25" s="38">
        <f>'[5]вспомогат'!I23</f>
        <v>0</v>
      </c>
      <c r="H25" s="34">
        <f>'[5]вспомогат'!J23</f>
        <v>255</v>
      </c>
      <c r="I25" s="35">
        <f>'[5]вспомогат'!K23</f>
        <v>20.229419999999998</v>
      </c>
      <c r="J25" s="36">
        <f>'[5]вспомогат'!L23</f>
        <v>-319082.32</v>
      </c>
    </row>
    <row r="26" spans="1:10" ht="12.75">
      <c r="A26" s="31" t="s">
        <v>28</v>
      </c>
      <c r="B26" s="32">
        <f>'[5]вспомогат'!B24</f>
        <v>128696050</v>
      </c>
      <c r="C26" s="32">
        <f>'[5]вспомогат'!C24</f>
        <v>44113427</v>
      </c>
      <c r="D26" s="37">
        <f>'[5]вспомогат'!D24</f>
        <v>9291560</v>
      </c>
      <c r="E26" s="32">
        <f>'[5]вспомогат'!G24</f>
        <v>43171411.14</v>
      </c>
      <c r="F26" s="37">
        <f>'[5]вспомогат'!H24</f>
        <v>4758224.950000003</v>
      </c>
      <c r="G26" s="38">
        <f>'[5]вспомогат'!I24</f>
        <v>51.21018375816335</v>
      </c>
      <c r="H26" s="34">
        <f>'[5]вспомогат'!J24</f>
        <v>-4533335.049999997</v>
      </c>
      <c r="I26" s="35">
        <f>'[5]вспомогат'!K24</f>
        <v>97.86455978584479</v>
      </c>
      <c r="J26" s="36">
        <f>'[5]вспомогат'!L24</f>
        <v>-942015.8599999994</v>
      </c>
    </row>
    <row r="27" spans="1:10" ht="12.75">
      <c r="A27" s="31" t="s">
        <v>29</v>
      </c>
      <c r="B27" s="32">
        <f>'[5]вспомогат'!B25</f>
        <v>7661626</v>
      </c>
      <c r="C27" s="32">
        <f>'[5]вспомогат'!C25</f>
        <v>2679408</v>
      </c>
      <c r="D27" s="37">
        <f>'[5]вспомогат'!D25</f>
        <v>506646</v>
      </c>
      <c r="E27" s="32">
        <f>'[5]вспомогат'!G25</f>
        <v>2409158.29</v>
      </c>
      <c r="F27" s="37">
        <f>'[5]вспомогат'!H25</f>
        <v>277921.8500000001</v>
      </c>
      <c r="G27" s="38">
        <f>'[5]вспомогат'!I25</f>
        <v>54.85523422665926</v>
      </c>
      <c r="H27" s="34">
        <f>'[5]вспомогат'!J25</f>
        <v>-228724.1499999999</v>
      </c>
      <c r="I27" s="35">
        <f>'[5]вспомогат'!K25</f>
        <v>89.91382760669521</v>
      </c>
      <c r="J27" s="36">
        <f>'[5]вспомогат'!L25</f>
        <v>-270249.70999999996</v>
      </c>
    </row>
    <row r="28" spans="1:10" ht="12.75">
      <c r="A28" s="31" t="s">
        <v>30</v>
      </c>
      <c r="B28" s="32">
        <f>'[5]вспомогат'!B26</f>
        <v>64920078</v>
      </c>
      <c r="C28" s="32">
        <f>'[5]вспомогат'!C26</f>
        <v>20120805</v>
      </c>
      <c r="D28" s="37">
        <f>'[5]вспомогат'!D26</f>
        <v>4130987</v>
      </c>
      <c r="E28" s="32">
        <f>'[5]вспомогат'!G26</f>
        <v>18902647.62</v>
      </c>
      <c r="F28" s="37">
        <f>'[5]вспомогат'!H26</f>
        <v>2066809.8800000027</v>
      </c>
      <c r="G28" s="38">
        <f>'[5]вспомогат'!I26</f>
        <v>50.031865992316185</v>
      </c>
      <c r="H28" s="34">
        <f>'[5]вспомогат'!J26</f>
        <v>-2064177.1199999973</v>
      </c>
      <c r="I28" s="35">
        <f>'[5]вспомогат'!K26</f>
        <v>93.9457820897325</v>
      </c>
      <c r="J28" s="36">
        <f>'[5]вспомогат'!L26</f>
        <v>-1218157.379999999</v>
      </c>
    </row>
    <row r="29" spans="1:10" ht="12.75">
      <c r="A29" s="31" t="s">
        <v>31</v>
      </c>
      <c r="B29" s="32">
        <f>'[5]вспомогат'!B27</f>
        <v>83700</v>
      </c>
      <c r="C29" s="32">
        <f>'[5]вспомогат'!C27</f>
        <v>54550</v>
      </c>
      <c r="D29" s="37">
        <f>'[5]вспомогат'!D27</f>
        <v>3930</v>
      </c>
      <c r="E29" s="32">
        <f>'[5]вспомогат'!G27</f>
        <v>58307.33</v>
      </c>
      <c r="F29" s="37">
        <f>'[5]вспомогат'!H27</f>
        <v>385.5</v>
      </c>
      <c r="G29" s="38">
        <f>'[5]вспомогат'!I27</f>
        <v>9.80916030534351</v>
      </c>
      <c r="H29" s="34">
        <f>'[5]вспомогат'!J27</f>
        <v>-3544.5</v>
      </c>
      <c r="I29" s="35">
        <f>'[5]вспомогат'!K27</f>
        <v>106.88786434463795</v>
      </c>
      <c r="J29" s="36">
        <f>'[5]вспомогат'!L27</f>
        <v>3757.3300000000017</v>
      </c>
    </row>
    <row r="30" spans="1:10" ht="12.75">
      <c r="A30" s="31" t="s">
        <v>32</v>
      </c>
      <c r="B30" s="32">
        <f>'[5]вспомогат'!B28</f>
        <v>60868927</v>
      </c>
      <c r="C30" s="32">
        <f>'[5]вспомогат'!C28</f>
        <v>21844095</v>
      </c>
      <c r="D30" s="37">
        <f>'[5]вспомогат'!D28</f>
        <v>4372494</v>
      </c>
      <c r="E30" s="32">
        <f>'[5]вспомогат'!G28</f>
        <v>20124889.57</v>
      </c>
      <c r="F30" s="37">
        <f>'[5]вспомогат'!H28</f>
        <v>1793367.1499999985</v>
      </c>
      <c r="G30" s="38">
        <f>'[5]вспомогат'!I28</f>
        <v>41.01474238729656</v>
      </c>
      <c r="H30" s="34">
        <f>'[5]вспомогат'!J28</f>
        <v>-2579126.8500000015</v>
      </c>
      <c r="I30" s="35">
        <f>'[5]вспомогат'!K28</f>
        <v>92.12965595507619</v>
      </c>
      <c r="J30" s="36">
        <f>'[5]вспомогат'!L28</f>
        <v>-1719205.4299999997</v>
      </c>
    </row>
    <row r="31" spans="1:10" ht="12.75">
      <c r="A31" s="31" t="s">
        <v>33</v>
      </c>
      <c r="B31" s="32">
        <f>'[5]вспомогат'!B29</f>
        <v>30683390</v>
      </c>
      <c r="C31" s="32">
        <f>'[5]вспомогат'!C29</f>
        <v>8010821</v>
      </c>
      <c r="D31" s="37">
        <f>'[5]вспомогат'!D29</f>
        <v>1737796</v>
      </c>
      <c r="E31" s="32">
        <f>'[5]вспомогат'!G29</f>
        <v>7278167.98</v>
      </c>
      <c r="F31" s="37">
        <f>'[5]вспомогат'!H29</f>
        <v>685672.8900000006</v>
      </c>
      <c r="G31" s="38">
        <f>'[5]вспомогат'!I29</f>
        <v>39.45646612145502</v>
      </c>
      <c r="H31" s="34">
        <f>'[5]вспомогат'!J29</f>
        <v>-1052123.1099999994</v>
      </c>
      <c r="I31" s="35">
        <f>'[5]вспомогат'!K29</f>
        <v>90.85420807680012</v>
      </c>
      <c r="J31" s="36">
        <f>'[5]вспомогат'!L29</f>
        <v>-732653.0199999996</v>
      </c>
    </row>
    <row r="32" spans="1:10" ht="12.75">
      <c r="A32" s="31" t="s">
        <v>34</v>
      </c>
      <c r="B32" s="32">
        <f>'[5]вспомогат'!B30</f>
        <v>39383440</v>
      </c>
      <c r="C32" s="32">
        <f>'[5]вспомогат'!C30</f>
        <v>12344248</v>
      </c>
      <c r="D32" s="37">
        <f>'[5]вспомогат'!D30</f>
        <v>2168431</v>
      </c>
      <c r="E32" s="32">
        <f>'[5]вспомогат'!G30</f>
        <v>9916337.35</v>
      </c>
      <c r="F32" s="37">
        <f>'[5]вспомогат'!H30</f>
        <v>1056411.709999999</v>
      </c>
      <c r="G32" s="38">
        <f>'[5]вспомогат'!I30</f>
        <v>48.71779226546747</v>
      </c>
      <c r="H32" s="34">
        <f>'[5]вспомогат'!J30</f>
        <v>-1112019.290000001</v>
      </c>
      <c r="I32" s="35">
        <f>'[5]вспомогат'!K30</f>
        <v>80.33164393651197</v>
      </c>
      <c r="J32" s="36">
        <f>'[5]вспомогат'!L30</f>
        <v>-2427910.6500000004</v>
      </c>
    </row>
    <row r="33" spans="1:10" ht="12.75">
      <c r="A33" s="31" t="s">
        <v>35</v>
      </c>
      <c r="B33" s="32">
        <f>'[5]вспомогат'!B31</f>
        <v>7461035</v>
      </c>
      <c r="C33" s="32">
        <f>'[5]вспомогат'!C31</f>
        <v>2171180</v>
      </c>
      <c r="D33" s="37">
        <f>'[5]вспомогат'!D31</f>
        <v>461594</v>
      </c>
      <c r="E33" s="32">
        <f>'[5]вспомогат'!G31</f>
        <v>2198156.55</v>
      </c>
      <c r="F33" s="37">
        <f>'[5]вспомогат'!H31</f>
        <v>73269.07999999961</v>
      </c>
      <c r="G33" s="38">
        <f>'[5]вспомогат'!I31</f>
        <v>15.873057275441106</v>
      </c>
      <c r="H33" s="34">
        <f>'[5]вспомогат'!J31</f>
        <v>-388324.9200000004</v>
      </c>
      <c r="I33" s="35">
        <f>'[5]вспомогат'!K31</f>
        <v>101.24248335006769</v>
      </c>
      <c r="J33" s="36">
        <f>'[5]вспомогат'!L31</f>
        <v>26976.549999999814</v>
      </c>
    </row>
    <row r="34" spans="1:10" ht="12.75">
      <c r="A34" s="31" t="s">
        <v>36</v>
      </c>
      <c r="B34" s="32">
        <f>'[5]вспомогат'!B32</f>
        <v>83873486</v>
      </c>
      <c r="C34" s="32">
        <f>'[5]вспомогат'!C32</f>
        <v>24384049</v>
      </c>
      <c r="D34" s="37">
        <f>'[5]вспомогат'!D32</f>
        <v>5015607</v>
      </c>
      <c r="E34" s="32">
        <f>'[5]вспомогат'!G32</f>
        <v>21955452.21</v>
      </c>
      <c r="F34" s="37">
        <f>'[5]вспомогат'!H32</f>
        <v>1965259.3399999999</v>
      </c>
      <c r="G34" s="38">
        <f>'[5]вспомогат'!I32</f>
        <v>39.18288135414118</v>
      </c>
      <c r="H34" s="34">
        <f>'[5]вспомогат'!J32</f>
        <v>-3050347.66</v>
      </c>
      <c r="I34" s="35">
        <f>'[5]вспомогат'!K32</f>
        <v>90.04022346739872</v>
      </c>
      <c r="J34" s="36">
        <f>'[5]вспомогат'!L32</f>
        <v>-2428596.789999999</v>
      </c>
    </row>
    <row r="35" spans="1:10" ht="12.75">
      <c r="A35" s="31" t="s">
        <v>37</v>
      </c>
      <c r="B35" s="32">
        <f>'[5]вспомогат'!B33</f>
        <v>105500</v>
      </c>
      <c r="C35" s="32">
        <f>'[5]вспомогат'!C33</f>
        <v>32000</v>
      </c>
      <c r="D35" s="37">
        <f>'[5]вспомогат'!D33</f>
        <v>7000</v>
      </c>
      <c r="E35" s="32">
        <f>'[5]вспомогат'!G33</f>
        <v>90260.14</v>
      </c>
      <c r="F35" s="37">
        <f>'[5]вспомогат'!H33</f>
        <v>15715.699999999997</v>
      </c>
      <c r="G35" s="38">
        <f>'[5]вспомогат'!I33</f>
        <v>224.50999999999993</v>
      </c>
      <c r="H35" s="34">
        <f>'[5]вспомогат'!J33</f>
        <v>8715.699999999997</v>
      </c>
      <c r="I35" s="35">
        <f>'[5]вспомогат'!K33</f>
        <v>282.0629375</v>
      </c>
      <c r="J35" s="36">
        <f>'[5]вспомогат'!L33</f>
        <v>58260.14</v>
      </c>
    </row>
    <row r="36" spans="1:10" ht="12.75">
      <c r="A36" s="31" t="s">
        <v>38</v>
      </c>
      <c r="B36" s="32">
        <f>'[5]вспомогат'!B34</f>
        <v>8393900</v>
      </c>
      <c r="C36" s="32">
        <f>'[5]вспомогат'!C34</f>
        <v>2047178</v>
      </c>
      <c r="D36" s="37">
        <f>'[5]вспомогат'!D34</f>
        <v>316085</v>
      </c>
      <c r="E36" s="32">
        <f>'[5]вспомогат'!G34</f>
        <v>1577489.53</v>
      </c>
      <c r="F36" s="37">
        <f>'[5]вспомогат'!H34</f>
        <v>135760.58000000007</v>
      </c>
      <c r="G36" s="38">
        <f>'[5]вспомогат'!I34</f>
        <v>42.9506556780613</v>
      </c>
      <c r="H36" s="34">
        <f>'[5]вспомогат'!J34</f>
        <v>-180324.41999999993</v>
      </c>
      <c r="I36" s="35">
        <f>'[5]вспомогат'!K34</f>
        <v>77.05678402171185</v>
      </c>
      <c r="J36" s="36">
        <f>'[5]вспомогат'!L34</f>
        <v>-469688.47</v>
      </c>
    </row>
    <row r="37" spans="1:10" ht="18.75" customHeight="1">
      <c r="A37" s="50" t="s">
        <v>39</v>
      </c>
      <c r="B37" s="40">
        <f>SUM(B17:B36)</f>
        <v>1045002260</v>
      </c>
      <c r="C37" s="40">
        <f>SUM(C17:C36)</f>
        <v>349504502</v>
      </c>
      <c r="D37" s="40">
        <f>SUM(D17:D36)</f>
        <v>71298450</v>
      </c>
      <c r="E37" s="40">
        <f>SUM(E17:E36)</f>
        <v>350608433.61</v>
      </c>
      <c r="F37" s="40">
        <f>SUM(F17:F36)</f>
        <v>39867524.77000001</v>
      </c>
      <c r="G37" s="41">
        <f>F37/D37*100</f>
        <v>55.916397579470534</v>
      </c>
      <c r="H37" s="40">
        <f>SUM(H17:H36)</f>
        <v>-31430925.229999997</v>
      </c>
      <c r="I37" s="42">
        <f>E37/C37*100</f>
        <v>100.31585619174656</v>
      </c>
      <c r="J37" s="40">
        <f>SUM(J17:J36)</f>
        <v>1103931.6100000003</v>
      </c>
    </row>
    <row r="38" spans="1:10" ht="12" customHeight="1">
      <c r="A38" s="51" t="s">
        <v>40</v>
      </c>
      <c r="B38" s="32">
        <f>'[5]вспомогат'!B35</f>
        <v>17808849</v>
      </c>
      <c r="C38" s="32">
        <f>'[5]вспомогат'!C35</f>
        <v>5345996</v>
      </c>
      <c r="D38" s="37">
        <f>'[5]вспомогат'!D35</f>
        <v>1282386</v>
      </c>
      <c r="E38" s="32">
        <f>'[5]вспомогат'!G35</f>
        <v>4562228.68</v>
      </c>
      <c r="F38" s="37">
        <f>'[5]вспомогат'!H35</f>
        <v>230562.4299999997</v>
      </c>
      <c r="G38" s="38">
        <f>'[5]вспомогат'!I35</f>
        <v>17.979175536850818</v>
      </c>
      <c r="H38" s="34">
        <f>'[5]вспомогат'!J35</f>
        <v>-1051823.5700000003</v>
      </c>
      <c r="I38" s="35">
        <f>'[5]вспомогат'!K35</f>
        <v>85.33917122272445</v>
      </c>
      <c r="J38" s="36">
        <f>'[5]вспомогат'!L35</f>
        <v>-783767.3200000003</v>
      </c>
    </row>
    <row r="39" spans="1:10" ht="12.75" customHeight="1">
      <c r="A39" s="51" t="s">
        <v>41</v>
      </c>
      <c r="B39" s="32">
        <f>'[5]вспомогат'!B36</f>
        <v>52772484</v>
      </c>
      <c r="C39" s="32">
        <f>'[5]вспомогат'!C36</f>
        <v>19309833</v>
      </c>
      <c r="D39" s="37">
        <f>'[5]вспомогат'!D36</f>
        <v>3462446</v>
      </c>
      <c r="E39" s="32">
        <f>'[5]вспомогат'!G36</f>
        <v>16405105.46</v>
      </c>
      <c r="F39" s="37">
        <f>'[5]вспомогат'!H36</f>
        <v>1591715.8000000007</v>
      </c>
      <c r="G39" s="38">
        <f>'[5]вспомогат'!I36</f>
        <v>45.97084835402489</v>
      </c>
      <c r="H39" s="34">
        <f>'[5]вспомогат'!J36</f>
        <v>-1870730.1999999993</v>
      </c>
      <c r="I39" s="35">
        <f>'[5]вспомогат'!K36</f>
        <v>84.9572622404347</v>
      </c>
      <c r="J39" s="36">
        <f>'[5]вспомогат'!L36</f>
        <v>-2904727.539999999</v>
      </c>
    </row>
    <row r="40" spans="1:10" ht="12.75" customHeight="1">
      <c r="A40" s="51" t="s">
        <v>42</v>
      </c>
      <c r="B40" s="32">
        <f>'[5]вспомогат'!B37</f>
        <v>25600000</v>
      </c>
      <c r="C40" s="32">
        <f>'[5]вспомогат'!C37</f>
        <v>8378943</v>
      </c>
      <c r="D40" s="37">
        <f>'[5]вспомогат'!D37</f>
        <v>1402945</v>
      </c>
      <c r="E40" s="32">
        <f>'[5]вспомогат'!G37</f>
        <v>7277195.59</v>
      </c>
      <c r="F40" s="37">
        <f>'[5]вспомогат'!H37</f>
        <v>793106.79</v>
      </c>
      <c r="G40" s="38">
        <f>'[5]вспомогат'!I37</f>
        <v>56.53156681124349</v>
      </c>
      <c r="H40" s="34">
        <f>'[5]вспомогат'!J37</f>
        <v>-609838.21</v>
      </c>
      <c r="I40" s="35">
        <f>'[5]вспомогат'!K37</f>
        <v>86.8509976735729</v>
      </c>
      <c r="J40" s="36">
        <f>'[5]вспомогат'!L37</f>
        <v>-1101747.4100000001</v>
      </c>
    </row>
    <row r="41" spans="1:10" ht="12.75" customHeight="1">
      <c r="A41" s="51" t="s">
        <v>43</v>
      </c>
      <c r="B41" s="32">
        <f>'[5]вспомогат'!B38</f>
        <v>20269298</v>
      </c>
      <c r="C41" s="32">
        <f>'[5]вспомогат'!C38</f>
        <v>7511461</v>
      </c>
      <c r="D41" s="37">
        <f>'[5]вспомогат'!D38</f>
        <v>2444055</v>
      </c>
      <c r="E41" s="32">
        <f>'[5]вспомогат'!G38</f>
        <v>5805579.49</v>
      </c>
      <c r="F41" s="37">
        <f>'[5]вспомогат'!H38</f>
        <v>698186.79</v>
      </c>
      <c r="G41" s="38">
        <f>'[5]вспомогат'!I38</f>
        <v>28.56673806440526</v>
      </c>
      <c r="H41" s="34">
        <f>'[5]вспомогат'!J38</f>
        <v>-1745868.21</v>
      </c>
      <c r="I41" s="35">
        <f>'[5]вспомогат'!K38</f>
        <v>77.28961769221728</v>
      </c>
      <c r="J41" s="36">
        <f>'[5]вспомогат'!L38</f>
        <v>-1705881.5099999998</v>
      </c>
    </row>
    <row r="42" spans="1:10" ht="12" customHeight="1">
      <c r="A42" s="51" t="s">
        <v>44</v>
      </c>
      <c r="B42" s="32">
        <f>'[5]вспомогат'!B39</f>
        <v>20480540</v>
      </c>
      <c r="C42" s="32">
        <f>'[5]вспомогат'!C39</f>
        <v>5378415</v>
      </c>
      <c r="D42" s="37">
        <f>'[5]вспомогат'!D39</f>
        <v>769485</v>
      </c>
      <c r="E42" s="32">
        <f>'[5]вспомогат'!G39</f>
        <v>5484224.01</v>
      </c>
      <c r="F42" s="37">
        <f>'[5]вспомогат'!H39</f>
        <v>529625.1600000001</v>
      </c>
      <c r="G42" s="38">
        <f>'[5]вспомогат'!I39</f>
        <v>68.82852297315739</v>
      </c>
      <c r="H42" s="34">
        <f>'[5]вспомогат'!J39</f>
        <v>-239859.83999999985</v>
      </c>
      <c r="I42" s="35">
        <f>'[5]вспомогат'!K39</f>
        <v>101.96728980563977</v>
      </c>
      <c r="J42" s="36">
        <f>'[5]вспомогат'!L39</f>
        <v>105809.00999999978</v>
      </c>
    </row>
    <row r="43" spans="1:10" ht="14.25" customHeight="1">
      <c r="A43" s="51" t="s">
        <v>45</v>
      </c>
      <c r="B43" s="32">
        <f>'[5]вспомогат'!B40</f>
        <v>22941294</v>
      </c>
      <c r="C43" s="32">
        <f>'[5]вспомогат'!C40</f>
        <v>8302356</v>
      </c>
      <c r="D43" s="37">
        <f>'[5]вспомогат'!D40</f>
        <v>1549030</v>
      </c>
      <c r="E43" s="32">
        <f>'[5]вспомогат'!G40</f>
        <v>6867017.51</v>
      </c>
      <c r="F43" s="37">
        <f>'[5]вспомогат'!H40</f>
        <v>630004.8599999994</v>
      </c>
      <c r="G43" s="38">
        <f>'[5]вспомогат'!I40</f>
        <v>40.67092696719879</v>
      </c>
      <c r="H43" s="34">
        <f>'[5]вспомогат'!J40</f>
        <v>-919025.1400000006</v>
      </c>
      <c r="I43" s="35">
        <f>'[5]вспомогат'!K40</f>
        <v>82.71167256619687</v>
      </c>
      <c r="J43" s="36">
        <f>'[5]вспомогат'!L40</f>
        <v>-1435338.4900000002</v>
      </c>
    </row>
    <row r="44" spans="1:10" ht="14.25" customHeight="1">
      <c r="A44" s="52" t="s">
        <v>46</v>
      </c>
      <c r="B44" s="32">
        <f>'[5]вспомогат'!B41</f>
        <v>36160712</v>
      </c>
      <c r="C44" s="32">
        <f>'[5]вспомогат'!C41</f>
        <v>14955251</v>
      </c>
      <c r="D44" s="37">
        <f>'[5]вспомогат'!D41</f>
        <v>2882827</v>
      </c>
      <c r="E44" s="32">
        <f>'[5]вспомогат'!G41</f>
        <v>13826754.57</v>
      </c>
      <c r="F44" s="37">
        <f>'[5]вспомогат'!H41</f>
        <v>1496334.5300000012</v>
      </c>
      <c r="G44" s="38">
        <f>'[5]вспомогат'!I41</f>
        <v>51.90511015749475</v>
      </c>
      <c r="H44" s="34">
        <f>'[5]вспомогат'!J41</f>
        <v>-1386492.4699999988</v>
      </c>
      <c r="I44" s="35">
        <f>'[5]вспомогат'!K41</f>
        <v>92.45417927121385</v>
      </c>
      <c r="J44" s="36">
        <f>'[5]вспомогат'!L41</f>
        <v>-1128496.4299999997</v>
      </c>
    </row>
    <row r="45" spans="1:10" ht="14.25" customHeight="1">
      <c r="A45" s="52" t="s">
        <v>47</v>
      </c>
      <c r="B45" s="32">
        <f>'[5]вспомогат'!B42</f>
        <v>66700615</v>
      </c>
      <c r="C45" s="32">
        <f>'[5]вспомогат'!C42</f>
        <v>24249544</v>
      </c>
      <c r="D45" s="37">
        <f>'[5]вспомогат'!D42</f>
        <v>4551233</v>
      </c>
      <c r="E45" s="32">
        <f>'[5]вспомогат'!G42</f>
        <v>20465280.04</v>
      </c>
      <c r="F45" s="37">
        <f>'[5]вспомогат'!H42</f>
        <v>2352975.9399999976</v>
      </c>
      <c r="G45" s="38">
        <f>'[5]вспомогат'!I42</f>
        <v>51.69974685980695</v>
      </c>
      <c r="H45" s="34">
        <f>'[5]вспомогат'!J42</f>
        <v>-2198257.0600000024</v>
      </c>
      <c r="I45" s="35">
        <f>'[5]вспомогат'!K42</f>
        <v>84.39449434595552</v>
      </c>
      <c r="J45" s="36">
        <f>'[5]вспомогат'!L42</f>
        <v>-3784263.960000001</v>
      </c>
    </row>
    <row r="46" spans="1:10" ht="14.25" customHeight="1">
      <c r="A46" s="52" t="s">
        <v>48</v>
      </c>
      <c r="B46" s="32">
        <f>'[5]вспомогат'!B43</f>
        <v>32433514</v>
      </c>
      <c r="C46" s="32">
        <f>'[5]вспомогат'!C43</f>
        <v>10882150</v>
      </c>
      <c r="D46" s="37">
        <f>'[5]вспомогат'!D43</f>
        <v>3731100</v>
      </c>
      <c r="E46" s="32">
        <f>'[5]вспомогат'!G43</f>
        <v>8653483.71</v>
      </c>
      <c r="F46" s="37">
        <f>'[5]вспомогат'!H43</f>
        <v>1037881.830000001</v>
      </c>
      <c r="G46" s="38">
        <f>'[5]вспомогат'!I43</f>
        <v>27.817046715445876</v>
      </c>
      <c r="H46" s="34">
        <f>'[5]вспомогат'!J43</f>
        <v>-2693218.169999999</v>
      </c>
      <c r="I46" s="35">
        <f>'[5]вспомогат'!K43</f>
        <v>79.5199818969597</v>
      </c>
      <c r="J46" s="36">
        <f>'[5]вспомогат'!L43</f>
        <v>-2228666.289999999</v>
      </c>
    </row>
    <row r="47" spans="1:10" ht="14.25" customHeight="1">
      <c r="A47" s="52" t="s">
        <v>49</v>
      </c>
      <c r="B47" s="32">
        <f>'[5]вспомогат'!B44</f>
        <v>30828600</v>
      </c>
      <c r="C47" s="32">
        <f>'[5]вспомогат'!C44</f>
        <v>11162249</v>
      </c>
      <c r="D47" s="37">
        <f>'[5]вспомогат'!D44</f>
        <v>2662619</v>
      </c>
      <c r="E47" s="32">
        <f>'[5]вспомогат'!G44</f>
        <v>10006879.38</v>
      </c>
      <c r="F47" s="37">
        <f>'[5]вспомогат'!H44</f>
        <v>1248910</v>
      </c>
      <c r="G47" s="38">
        <f>'[5]вспомогат'!I44</f>
        <v>46.9053214147424</v>
      </c>
      <c r="H47" s="34">
        <f>'[5]вспомогат'!J44</f>
        <v>-1413709</v>
      </c>
      <c r="I47" s="35">
        <f>'[5]вспомогат'!K44</f>
        <v>89.6493115321115</v>
      </c>
      <c r="J47" s="36">
        <f>'[5]вспомогат'!L44</f>
        <v>-1155369.6199999992</v>
      </c>
    </row>
    <row r="48" spans="1:10" ht="14.25" customHeight="1">
      <c r="A48" s="52" t="s">
        <v>50</v>
      </c>
      <c r="B48" s="32">
        <f>'[5]вспомогат'!B45</f>
        <v>11207222</v>
      </c>
      <c r="C48" s="32">
        <f>'[5]вспомогат'!C45</f>
        <v>4398646</v>
      </c>
      <c r="D48" s="37">
        <f>'[5]вспомогат'!D45</f>
        <v>869802</v>
      </c>
      <c r="E48" s="32">
        <f>'[5]вспомогат'!G45</f>
        <v>3665007.39</v>
      </c>
      <c r="F48" s="37">
        <f>'[5]вспомогат'!H45</f>
        <v>868011.1400000001</v>
      </c>
      <c r="G48" s="38">
        <f>'[5]вспомогат'!I45</f>
        <v>99.79410716461909</v>
      </c>
      <c r="H48" s="34">
        <f>'[5]вспомогат'!J45</f>
        <v>-1790.8599999998696</v>
      </c>
      <c r="I48" s="35">
        <f>'[5]вспомогат'!K45</f>
        <v>83.32126272493853</v>
      </c>
      <c r="J48" s="36">
        <f>'[5]вспомогат'!L45</f>
        <v>-733638.6099999999</v>
      </c>
    </row>
    <row r="49" spans="1:10" ht="14.25" customHeight="1">
      <c r="A49" s="52" t="s">
        <v>51</v>
      </c>
      <c r="B49" s="32">
        <f>'[5]вспомогат'!B46</f>
        <v>11295500</v>
      </c>
      <c r="C49" s="32">
        <f>'[5]вспомогат'!C46</f>
        <v>3235846</v>
      </c>
      <c r="D49" s="37">
        <f>'[5]вспомогат'!D46</f>
        <v>717220</v>
      </c>
      <c r="E49" s="32">
        <f>'[5]вспомогат'!G46</f>
        <v>3204176.1</v>
      </c>
      <c r="F49" s="37">
        <f>'[5]вспомогат'!H46</f>
        <v>371901.1699999999</v>
      </c>
      <c r="G49" s="38">
        <f>'[5]вспомогат'!I46</f>
        <v>51.85315105546414</v>
      </c>
      <c r="H49" s="34">
        <f>'[5]вспомогат'!J46</f>
        <v>-345318.8300000001</v>
      </c>
      <c r="I49" s="35">
        <f>'[5]вспомогат'!K46</f>
        <v>99.02127913380303</v>
      </c>
      <c r="J49" s="36">
        <f>'[5]вспомогат'!L46</f>
        <v>-31669.899999999907</v>
      </c>
    </row>
    <row r="50" spans="1:10" ht="14.25" customHeight="1">
      <c r="A50" s="52" t="s">
        <v>52</v>
      </c>
      <c r="B50" s="32">
        <f>'[5]вспомогат'!B47</f>
        <v>14950700</v>
      </c>
      <c r="C50" s="32">
        <f>'[5]вспомогат'!C47</f>
        <v>6968895</v>
      </c>
      <c r="D50" s="37">
        <f>'[5]вспомогат'!D47</f>
        <v>2970106</v>
      </c>
      <c r="E50" s="32">
        <f>'[5]вспомогат'!G47</f>
        <v>4210020.48</v>
      </c>
      <c r="F50" s="37">
        <f>'[5]вспомогат'!H47</f>
        <v>207780.33000000054</v>
      </c>
      <c r="G50" s="38">
        <f>'[5]вспомогат'!I47</f>
        <v>6.995721028138408</v>
      </c>
      <c r="H50" s="34">
        <f>'[5]вспомогат'!J47</f>
        <v>-2762325.6699999995</v>
      </c>
      <c r="I50" s="35">
        <f>'[5]вспомогат'!K47</f>
        <v>60.41159294264013</v>
      </c>
      <c r="J50" s="36">
        <f>'[5]вспомогат'!L47</f>
        <v>-2758874.5199999996</v>
      </c>
    </row>
    <row r="51" spans="1:10" ht="14.25" customHeight="1">
      <c r="A51" s="52" t="s">
        <v>53</v>
      </c>
      <c r="B51" s="32">
        <f>'[5]вспомогат'!B48</f>
        <v>29529180</v>
      </c>
      <c r="C51" s="32">
        <f>'[5]вспомогат'!C48</f>
        <v>9238689</v>
      </c>
      <c r="D51" s="37">
        <f>'[5]вспомогат'!D48</f>
        <v>1655970</v>
      </c>
      <c r="E51" s="32">
        <f>'[5]вспомогат'!G48</f>
        <v>8164618</v>
      </c>
      <c r="F51" s="37">
        <f>'[5]вспомогат'!H48</f>
        <v>820722.46</v>
      </c>
      <c r="G51" s="38">
        <f>'[5]вспомогат'!I48</f>
        <v>49.56143287619945</v>
      </c>
      <c r="H51" s="34">
        <f>'[5]вспомогат'!J48</f>
        <v>-835247.54</v>
      </c>
      <c r="I51" s="35">
        <f>'[5]вспомогат'!K48</f>
        <v>88.37420547439145</v>
      </c>
      <c r="J51" s="36">
        <f>'[5]вспомогат'!L48</f>
        <v>-1074071</v>
      </c>
    </row>
    <row r="52" spans="1:10" ht="14.25" customHeight="1">
      <c r="A52" s="52" t="s">
        <v>54</v>
      </c>
      <c r="B52" s="32">
        <f>'[5]вспомогат'!B49</f>
        <v>15578840</v>
      </c>
      <c r="C52" s="32">
        <f>'[5]вспомогат'!C49</f>
        <v>5191420</v>
      </c>
      <c r="D52" s="37">
        <f>'[5]вспомогат'!D49</f>
        <v>1325570</v>
      </c>
      <c r="E52" s="32">
        <f>'[5]вспомогат'!G49</f>
        <v>3476992</v>
      </c>
      <c r="F52" s="37">
        <f>'[5]вспомогат'!H49</f>
        <v>263779.18000000017</v>
      </c>
      <c r="G52" s="38">
        <f>'[5]вспомогат'!I49</f>
        <v>19.899302186983725</v>
      </c>
      <c r="H52" s="34">
        <f>'[5]вспомогат'!J49</f>
        <v>-1061790.8199999998</v>
      </c>
      <c r="I52" s="35">
        <f>'[5]вспомогат'!K49</f>
        <v>66.97574074145417</v>
      </c>
      <c r="J52" s="36">
        <f>'[5]вспомогат'!L49</f>
        <v>-1714428</v>
      </c>
    </row>
    <row r="53" spans="1:10" ht="14.25" customHeight="1">
      <c r="A53" s="52" t="s">
        <v>55</v>
      </c>
      <c r="B53" s="32">
        <f>'[5]вспомогат'!B50</f>
        <v>10068500</v>
      </c>
      <c r="C53" s="32">
        <f>'[5]вспомогат'!C50</f>
        <v>2686370</v>
      </c>
      <c r="D53" s="37">
        <f>'[5]вспомогат'!D50</f>
        <v>547460</v>
      </c>
      <c r="E53" s="32">
        <f>'[5]вспомогат'!G50</f>
        <v>3125689.9</v>
      </c>
      <c r="F53" s="37">
        <f>'[5]вспомогат'!H50</f>
        <v>296245.98</v>
      </c>
      <c r="G53" s="38">
        <f>'[5]вспомогат'!I50</f>
        <v>54.11280824169802</v>
      </c>
      <c r="H53" s="34">
        <f>'[5]вспомогат'!J50</f>
        <v>-251214.02000000002</v>
      </c>
      <c r="I53" s="35">
        <f>'[5]вспомогат'!K50</f>
        <v>116.3536631216102</v>
      </c>
      <c r="J53" s="36">
        <f>'[5]вспомогат'!L50</f>
        <v>439319.8999999999</v>
      </c>
    </row>
    <row r="54" spans="1:10" ht="14.25" customHeight="1">
      <c r="A54" s="52" t="s">
        <v>56</v>
      </c>
      <c r="B54" s="32">
        <f>'[5]вспомогат'!B51</f>
        <v>61660350</v>
      </c>
      <c r="C54" s="32">
        <f>'[5]вспомогат'!C51</f>
        <v>21709680</v>
      </c>
      <c r="D54" s="37">
        <f>'[5]вспомогат'!D51</f>
        <v>4348880</v>
      </c>
      <c r="E54" s="32">
        <f>'[5]вспомогат'!G51</f>
        <v>22143093.43</v>
      </c>
      <c r="F54" s="37">
        <f>'[5]вспомогат'!H51</f>
        <v>2094434.919999998</v>
      </c>
      <c r="G54" s="38">
        <f>'[5]вспомогат'!I51</f>
        <v>48.16032909622703</v>
      </c>
      <c r="H54" s="34">
        <f>'[5]вспомогат'!J51</f>
        <v>-2254445.080000002</v>
      </c>
      <c r="I54" s="35">
        <f>'[5]вспомогат'!K51</f>
        <v>101.99640634960994</v>
      </c>
      <c r="J54" s="36">
        <f>'[5]вспомогат'!L51</f>
        <v>433413.4299999997</v>
      </c>
    </row>
    <row r="55" spans="1:10" ht="14.25" customHeight="1">
      <c r="A55" s="52" t="s">
        <v>57</v>
      </c>
      <c r="B55" s="32">
        <f>'[5]вспомогат'!B52</f>
        <v>87045500</v>
      </c>
      <c r="C55" s="32">
        <f>'[5]вспомогат'!C52</f>
        <v>31359200</v>
      </c>
      <c r="D55" s="37">
        <f>'[5]вспомогат'!D52</f>
        <v>7040974</v>
      </c>
      <c r="E55" s="32">
        <f>'[5]вспомогат'!G52</f>
        <v>28902951</v>
      </c>
      <c r="F55" s="37">
        <f>'[5]вспомогат'!H52</f>
        <v>2882410.539999999</v>
      </c>
      <c r="G55" s="38">
        <f>'[5]вспомогат'!I52</f>
        <v>40.93766771472241</v>
      </c>
      <c r="H55" s="34">
        <f>'[5]вспомогат'!J52</f>
        <v>-4158563.460000001</v>
      </c>
      <c r="I55" s="35">
        <f>'[5]вспомогат'!K52</f>
        <v>92.167373529937</v>
      </c>
      <c r="J55" s="36">
        <f>'[5]вспомогат'!L52</f>
        <v>-2456249</v>
      </c>
    </row>
    <row r="56" spans="1:10" ht="14.25" customHeight="1">
      <c r="A56" s="52" t="s">
        <v>58</v>
      </c>
      <c r="B56" s="32">
        <f>'[5]вспомогат'!B53</f>
        <v>37946000</v>
      </c>
      <c r="C56" s="32">
        <f>'[5]вспомогат'!C53</f>
        <v>11224040</v>
      </c>
      <c r="D56" s="37">
        <f>'[5]вспомогат'!D53</f>
        <v>2144170</v>
      </c>
      <c r="E56" s="32">
        <f>'[5]вспомогат'!G53</f>
        <v>10894311.32</v>
      </c>
      <c r="F56" s="37">
        <f>'[5]вспомогат'!H53</f>
        <v>1063548.9299999997</v>
      </c>
      <c r="G56" s="38">
        <f>'[5]вспомогат'!I53</f>
        <v>49.60189397295922</v>
      </c>
      <c r="H56" s="34">
        <f>'[5]вспомогат'!J53</f>
        <v>-1080621.0700000003</v>
      </c>
      <c r="I56" s="35">
        <f>'[5]вспомогат'!K53</f>
        <v>97.06229949287423</v>
      </c>
      <c r="J56" s="36">
        <f>'[5]вспомогат'!L53</f>
        <v>-329728.6799999997</v>
      </c>
    </row>
    <row r="57" spans="1:10" ht="14.25" customHeight="1">
      <c r="A57" s="52" t="s">
        <v>59</v>
      </c>
      <c r="B57" s="32">
        <f>'[5]вспомогат'!B54</f>
        <v>73827000</v>
      </c>
      <c r="C57" s="32">
        <f>'[5]вспомогат'!C54</f>
        <v>24270500</v>
      </c>
      <c r="D57" s="37">
        <f>'[5]вспомогат'!D54</f>
        <v>4267450</v>
      </c>
      <c r="E57" s="32">
        <f>'[5]вспомогат'!G54</f>
        <v>22381969.29</v>
      </c>
      <c r="F57" s="37">
        <f>'[5]вспомогат'!H54</f>
        <v>2031259.0199999996</v>
      </c>
      <c r="G57" s="38">
        <f>'[5]вспомогат'!I54</f>
        <v>47.59889442172725</v>
      </c>
      <c r="H57" s="34">
        <f>'[5]вспомогат'!J54</f>
        <v>-2236190.9800000004</v>
      </c>
      <c r="I57" s="35">
        <f>'[5]вспомогат'!K54</f>
        <v>92.21882239756081</v>
      </c>
      <c r="J57" s="36">
        <f>'[5]вспомогат'!L54</f>
        <v>-1888530.710000001</v>
      </c>
    </row>
    <row r="58" spans="1:10" ht="14.25" customHeight="1">
      <c r="A58" s="52" t="s">
        <v>60</v>
      </c>
      <c r="B58" s="32">
        <f>'[5]вспомогат'!B55</f>
        <v>84720000</v>
      </c>
      <c r="C58" s="32">
        <f>'[5]вспомогат'!C55</f>
        <v>33203500</v>
      </c>
      <c r="D58" s="37">
        <f>'[5]вспомогат'!D55</f>
        <v>6423050</v>
      </c>
      <c r="E58" s="32">
        <f>'[5]вспомогат'!G55</f>
        <v>27062998.14</v>
      </c>
      <c r="F58" s="37">
        <f>'[5]вспомогат'!H55</f>
        <v>2942556.0100000016</v>
      </c>
      <c r="G58" s="38">
        <f>'[5]вспомогат'!I55</f>
        <v>45.81244128568206</v>
      </c>
      <c r="H58" s="34">
        <f>'[5]вспомогат'!J55</f>
        <v>-3480493.9899999984</v>
      </c>
      <c r="I58" s="35">
        <f>'[5]вспомогат'!K55</f>
        <v>81.50646208983993</v>
      </c>
      <c r="J58" s="36">
        <f>'[5]вспомогат'!L55</f>
        <v>-6140501.859999999</v>
      </c>
    </row>
    <row r="59" spans="1:10" ht="14.25" customHeight="1">
      <c r="A59" s="52" t="s">
        <v>61</v>
      </c>
      <c r="B59" s="32">
        <f>'[5]вспомогат'!B56</f>
        <v>15427265</v>
      </c>
      <c r="C59" s="32">
        <f>'[5]вспомогат'!C56</f>
        <v>4917963</v>
      </c>
      <c r="D59" s="37">
        <f>'[5]вспомогат'!D56</f>
        <v>1085858</v>
      </c>
      <c r="E59" s="32">
        <f>'[5]вспомогат'!G56</f>
        <v>4722655.06</v>
      </c>
      <c r="F59" s="37">
        <f>'[5]вспомогат'!H56</f>
        <v>525785.6999999993</v>
      </c>
      <c r="G59" s="38">
        <f>'[5]вспомогат'!I56</f>
        <v>48.4212208226121</v>
      </c>
      <c r="H59" s="34">
        <f>'[5]вспомогат'!J56</f>
        <v>-560072.3000000007</v>
      </c>
      <c r="I59" s="35">
        <f>'[5]вспомогат'!K56</f>
        <v>96.02868220033375</v>
      </c>
      <c r="J59" s="36">
        <f>'[5]вспомогат'!L56</f>
        <v>-195307.9400000004</v>
      </c>
    </row>
    <row r="60" spans="1:10" ht="14.25" customHeight="1">
      <c r="A60" s="52" t="s">
        <v>62</v>
      </c>
      <c r="B60" s="32">
        <f>'[5]вспомогат'!B57</f>
        <v>67965626</v>
      </c>
      <c r="C60" s="32">
        <f>'[5]вспомогат'!C57</f>
        <v>25690239</v>
      </c>
      <c r="D60" s="37">
        <f>'[5]вспомогат'!D57</f>
        <v>6300110</v>
      </c>
      <c r="E60" s="32">
        <f>'[5]вспомогат'!G57</f>
        <v>23125630.63</v>
      </c>
      <c r="F60" s="37">
        <f>'[5]вспомогат'!H57</f>
        <v>3310064.829999998</v>
      </c>
      <c r="G60" s="38">
        <f>'[5]вспомогат'!I57</f>
        <v>52.53979422581507</v>
      </c>
      <c r="H60" s="34">
        <f>'[5]вспомогат'!J57</f>
        <v>-2990045.170000002</v>
      </c>
      <c r="I60" s="35">
        <f>'[5]вспомогат'!K57</f>
        <v>90.01718757851961</v>
      </c>
      <c r="J60" s="36">
        <f>'[5]вспомогат'!L57</f>
        <v>-2564608.370000001</v>
      </c>
    </row>
    <row r="61" spans="1:10" ht="14.25" customHeight="1">
      <c r="A61" s="52" t="s">
        <v>63</v>
      </c>
      <c r="B61" s="32">
        <f>'[5]вспомогат'!B58</f>
        <v>24760000</v>
      </c>
      <c r="C61" s="32">
        <f>'[5]вспомогат'!C58</f>
        <v>8130769</v>
      </c>
      <c r="D61" s="37">
        <f>'[5]вспомогат'!D58</f>
        <v>1570871</v>
      </c>
      <c r="E61" s="32">
        <f>'[5]вспомогат'!G58</f>
        <v>7931104.86</v>
      </c>
      <c r="F61" s="37">
        <f>'[5]вспомогат'!H58</f>
        <v>668320.25</v>
      </c>
      <c r="G61" s="38">
        <f>'[5]вспомогат'!I58</f>
        <v>42.54456604011405</v>
      </c>
      <c r="H61" s="34">
        <f>'[5]вспомогат'!J58</f>
        <v>-902550.75</v>
      </c>
      <c r="I61" s="35">
        <f>'[5]вспомогат'!K58</f>
        <v>97.54433879501435</v>
      </c>
      <c r="J61" s="36">
        <f>'[5]вспомогат'!L58</f>
        <v>-199664.13999999966</v>
      </c>
    </row>
    <row r="62" spans="1:10" ht="14.25" customHeight="1">
      <c r="A62" s="52" t="s">
        <v>64</v>
      </c>
      <c r="B62" s="32">
        <f>'[5]вспомогат'!B59</f>
        <v>14983150</v>
      </c>
      <c r="C62" s="32">
        <f>'[5]вспомогат'!C59</f>
        <v>5037574</v>
      </c>
      <c r="D62" s="37">
        <f>'[5]вспомогат'!D59</f>
        <v>959506</v>
      </c>
      <c r="E62" s="32">
        <f>'[5]вспомогат'!G59</f>
        <v>4347060.99</v>
      </c>
      <c r="F62" s="37">
        <f>'[5]вспомогат'!H59</f>
        <v>549953.6400000001</v>
      </c>
      <c r="G62" s="38">
        <f>'[5]вспомогат'!I59</f>
        <v>57.31633152893261</v>
      </c>
      <c r="H62" s="34">
        <f>'[5]вспомогат'!J59</f>
        <v>-409552.35999999987</v>
      </c>
      <c r="I62" s="35">
        <f>'[5]вспомогат'!K59</f>
        <v>86.29274706436074</v>
      </c>
      <c r="J62" s="36">
        <f>'[5]вспомогат'!L59</f>
        <v>-690513.0099999998</v>
      </c>
    </row>
    <row r="63" spans="1:10" ht="14.25" customHeight="1">
      <c r="A63" s="52" t="s">
        <v>65</v>
      </c>
      <c r="B63" s="32">
        <f>'[5]вспомогат'!B60</f>
        <v>11049275</v>
      </c>
      <c r="C63" s="32">
        <f>'[5]вспомогат'!C60</f>
        <v>2815192</v>
      </c>
      <c r="D63" s="37">
        <f>'[5]вспомогат'!D60</f>
        <v>525707</v>
      </c>
      <c r="E63" s="32">
        <f>'[5]вспомогат'!G60</f>
        <v>3220318.87</v>
      </c>
      <c r="F63" s="37">
        <f>'[5]вспомогат'!H60</f>
        <v>482164.0900000003</v>
      </c>
      <c r="G63" s="38">
        <f>'[5]вспомогат'!I60</f>
        <v>91.71726646211678</v>
      </c>
      <c r="H63" s="34">
        <f>'[5]вспомогат'!J60</f>
        <v>-43542.90999999968</v>
      </c>
      <c r="I63" s="35">
        <f>'[5]вспомогат'!K60</f>
        <v>114.39073675969527</v>
      </c>
      <c r="J63" s="36">
        <f>'[5]вспомогат'!L60</f>
        <v>405126.8700000001</v>
      </c>
    </row>
    <row r="64" spans="1:10" ht="14.25" customHeight="1">
      <c r="A64" s="52" t="s">
        <v>66</v>
      </c>
      <c r="B64" s="32">
        <f>'[5]вспомогат'!B61</f>
        <v>13850000</v>
      </c>
      <c r="C64" s="32">
        <f>'[5]вспомогат'!C61</f>
        <v>2847320</v>
      </c>
      <c r="D64" s="37">
        <f>'[5]вспомогат'!D61</f>
        <v>515400</v>
      </c>
      <c r="E64" s="32">
        <f>'[5]вспомогат'!G61</f>
        <v>2589315.51</v>
      </c>
      <c r="F64" s="37">
        <f>'[5]вспомогат'!H61</f>
        <v>222557.20999999996</v>
      </c>
      <c r="G64" s="38">
        <f>'[5]вспомогат'!I61</f>
        <v>43.181453240201776</v>
      </c>
      <c r="H64" s="34">
        <f>'[5]вспомогат'!J61</f>
        <v>-292842.79000000004</v>
      </c>
      <c r="I64" s="35">
        <f>'[5]вспомогат'!K61</f>
        <v>90.93869006644844</v>
      </c>
      <c r="J64" s="36">
        <f>'[5]вспомогат'!L61</f>
        <v>-258004.49000000022</v>
      </c>
    </row>
    <row r="65" spans="1:10" ht="14.25" customHeight="1">
      <c r="A65" s="52" t="s">
        <v>67</v>
      </c>
      <c r="B65" s="32">
        <f>'[5]вспомогат'!B62</f>
        <v>9500000</v>
      </c>
      <c r="C65" s="32">
        <f>'[5]вспомогат'!C62</f>
        <v>2380864</v>
      </c>
      <c r="D65" s="37">
        <f>'[5]вспомогат'!D62</f>
        <v>424746</v>
      </c>
      <c r="E65" s="32">
        <f>'[5]вспомогат'!G62</f>
        <v>2638064.47</v>
      </c>
      <c r="F65" s="37">
        <f>'[5]вспомогат'!H62</f>
        <v>312481.8400000003</v>
      </c>
      <c r="G65" s="38">
        <f>'[5]вспомогат'!I62</f>
        <v>73.56910718405831</v>
      </c>
      <c r="H65" s="34">
        <f>'[5]вспомогат'!J62</f>
        <v>-112264.15999999968</v>
      </c>
      <c r="I65" s="35">
        <f>'[5]вспомогат'!K62</f>
        <v>110.80282074070591</v>
      </c>
      <c r="J65" s="36">
        <f>'[5]вспомогат'!L62</f>
        <v>257200.4700000002</v>
      </c>
    </row>
    <row r="66" spans="1:10" ht="14.25" customHeight="1">
      <c r="A66" s="52" t="s">
        <v>68</v>
      </c>
      <c r="B66" s="32">
        <f>'[5]вспомогат'!B63</f>
        <v>15000000</v>
      </c>
      <c r="C66" s="32">
        <f>'[5]вспомогат'!C63</f>
        <v>5024750</v>
      </c>
      <c r="D66" s="37">
        <f>'[5]вспомогат'!D63</f>
        <v>991900</v>
      </c>
      <c r="E66" s="32">
        <f>'[5]вспомогат'!G63</f>
        <v>5396217.51</v>
      </c>
      <c r="F66" s="37">
        <f>'[5]вспомогат'!H63</f>
        <v>828311.2199999997</v>
      </c>
      <c r="G66" s="38">
        <f>'[5]вспомогат'!I63</f>
        <v>83.50753301744125</v>
      </c>
      <c r="H66" s="34">
        <f>'[5]вспомогат'!J63</f>
        <v>-163588.78000000026</v>
      </c>
      <c r="I66" s="35">
        <f>'[5]вспомогат'!K63</f>
        <v>107.3927560575153</v>
      </c>
      <c r="J66" s="36">
        <f>'[5]вспомогат'!L63</f>
        <v>371467.5099999998</v>
      </c>
    </row>
    <row r="67" spans="1:10" ht="14.25" customHeight="1">
      <c r="A67" s="52" t="s">
        <v>69</v>
      </c>
      <c r="B67" s="32">
        <f>'[5]вспомогат'!B64</f>
        <v>12037300</v>
      </c>
      <c r="C67" s="32">
        <f>'[5]вспомогат'!C64</f>
        <v>3709982</v>
      </c>
      <c r="D67" s="37">
        <f>'[5]вспомогат'!D64</f>
        <v>687649</v>
      </c>
      <c r="E67" s="32">
        <f>'[5]вспомогат'!G64</f>
        <v>3674256.42</v>
      </c>
      <c r="F67" s="37">
        <f>'[5]вспомогат'!H64</f>
        <v>524106.8799999999</v>
      </c>
      <c r="G67" s="38">
        <f>'[5]вспомогат'!I64</f>
        <v>76.21720965201722</v>
      </c>
      <c r="H67" s="34">
        <f>'[5]вспомогат'!J64</f>
        <v>-163542.1200000001</v>
      </c>
      <c r="I67" s="35">
        <f>'[5]вспомогат'!K64</f>
        <v>99.03704168915105</v>
      </c>
      <c r="J67" s="36">
        <f>'[5]вспомогат'!L64</f>
        <v>-35725.580000000075</v>
      </c>
    </row>
    <row r="68" spans="1:10" ht="14.25" customHeight="1">
      <c r="A68" s="52" t="s">
        <v>70</v>
      </c>
      <c r="B68" s="32">
        <f>'[5]вспомогат'!B65</f>
        <v>36348458</v>
      </c>
      <c r="C68" s="32">
        <f>'[5]вспомогат'!C65</f>
        <v>12695700</v>
      </c>
      <c r="D68" s="37">
        <f>'[5]вспомогат'!D65</f>
        <v>2728643</v>
      </c>
      <c r="E68" s="32">
        <f>'[5]вспомогат'!G65</f>
        <v>13038990.11</v>
      </c>
      <c r="F68" s="37">
        <f>'[5]вспомогат'!H65</f>
        <v>1651573.9499999993</v>
      </c>
      <c r="G68" s="38">
        <f>'[5]вспомогат'!I65</f>
        <v>60.527300566618614</v>
      </c>
      <c r="H68" s="34">
        <f>'[5]вспомогат'!J65</f>
        <v>-1077069.0500000007</v>
      </c>
      <c r="I68" s="35">
        <f>'[5]вспомогат'!K65</f>
        <v>102.70398725552745</v>
      </c>
      <c r="J68" s="36">
        <f>'[5]вспомогат'!L65</f>
        <v>343290.1099999994</v>
      </c>
    </row>
    <row r="69" spans="1:10" ht="14.25" customHeight="1">
      <c r="A69" s="52" t="s">
        <v>71</v>
      </c>
      <c r="B69" s="32">
        <f>'[5]вспомогат'!B66</f>
        <v>74959526</v>
      </c>
      <c r="C69" s="32">
        <f>'[5]вспомогат'!C66</f>
        <v>31183074</v>
      </c>
      <c r="D69" s="37">
        <f>'[5]вспомогат'!D66</f>
        <v>6329252</v>
      </c>
      <c r="E69" s="32">
        <f>'[5]вспомогат'!G66</f>
        <v>17619793.74</v>
      </c>
      <c r="F69" s="37">
        <f>'[5]вспомогат'!H66</f>
        <v>1304636.6999999993</v>
      </c>
      <c r="G69" s="38">
        <f>'[5]вспомогат'!I66</f>
        <v>20.612810170933297</v>
      </c>
      <c r="H69" s="34">
        <f>'[5]вспомогат'!J66</f>
        <v>-5024615.300000001</v>
      </c>
      <c r="I69" s="35">
        <f>'[5]вспомогат'!K66</f>
        <v>56.504351495301584</v>
      </c>
      <c r="J69" s="36">
        <f>'[5]вспомогат'!L66</f>
        <v>-13563280.260000002</v>
      </c>
    </row>
    <row r="70" spans="1:10" ht="14.25" customHeight="1">
      <c r="A70" s="52" t="s">
        <v>72</v>
      </c>
      <c r="B70" s="32">
        <f>'[5]вспомогат'!B67</f>
        <v>100535495</v>
      </c>
      <c r="C70" s="32">
        <f>'[5]вспомогат'!C67</f>
        <v>35225356</v>
      </c>
      <c r="D70" s="37">
        <f>'[5]вспомогат'!D67</f>
        <v>6330323</v>
      </c>
      <c r="E70" s="32">
        <f>'[5]вспомогат'!G67</f>
        <v>28157263.72</v>
      </c>
      <c r="F70" s="37">
        <f>'[5]вспомогат'!H67</f>
        <v>2736991.329999998</v>
      </c>
      <c r="G70" s="38">
        <f>'[5]вспомогат'!I67</f>
        <v>43.2362034291141</v>
      </c>
      <c r="H70" s="34">
        <f>'[5]вспомогат'!J67</f>
        <v>-3593331.670000002</v>
      </c>
      <c r="I70" s="35">
        <f>'[5]вспомогат'!K67</f>
        <v>79.93464628150244</v>
      </c>
      <c r="J70" s="36">
        <f>'[5]вспомогат'!L67</f>
        <v>-7068092.280000001</v>
      </c>
    </row>
    <row r="71" spans="1:10" ht="14.25" customHeight="1">
      <c r="A71" s="52" t="s">
        <v>73</v>
      </c>
      <c r="B71" s="32">
        <f>'[5]вспомогат'!B68</f>
        <v>16071180</v>
      </c>
      <c r="C71" s="32">
        <f>'[5]вспомогат'!C68</f>
        <v>5358870</v>
      </c>
      <c r="D71" s="37">
        <f>'[5]вспомогат'!D68</f>
        <v>1248600</v>
      </c>
      <c r="E71" s="32">
        <f>'[5]вспомогат'!G68</f>
        <v>4507734.7</v>
      </c>
      <c r="F71" s="37">
        <f>'[5]вспомогат'!H68</f>
        <v>504333.3700000001</v>
      </c>
      <c r="G71" s="38">
        <f>'[5]вспомогат'!I68</f>
        <v>40.391908537562074</v>
      </c>
      <c r="H71" s="34">
        <f>'[5]вспомогат'!J68</f>
        <v>-744266.6299999999</v>
      </c>
      <c r="I71" s="35">
        <f>'[5]вспомогат'!K68</f>
        <v>84.117261661507</v>
      </c>
      <c r="J71" s="36">
        <f>'[5]вспомогат'!L68</f>
        <v>-851135.2999999998</v>
      </c>
    </row>
    <row r="72" spans="1:10" ht="14.25" customHeight="1">
      <c r="A72" s="52" t="s">
        <v>74</v>
      </c>
      <c r="B72" s="32">
        <f>'[5]вспомогат'!B69</f>
        <v>9943882</v>
      </c>
      <c r="C72" s="32">
        <f>'[5]вспомогат'!C69</f>
        <v>3981115</v>
      </c>
      <c r="D72" s="37">
        <f>'[5]вспомогат'!D69</f>
        <v>941655</v>
      </c>
      <c r="E72" s="32">
        <f>'[5]вспомогат'!G69</f>
        <v>3502719.4</v>
      </c>
      <c r="F72" s="37">
        <f>'[5]вспомогат'!H69</f>
        <v>422164.18999999994</v>
      </c>
      <c r="G72" s="38">
        <f>'[5]вспомогат'!I69</f>
        <v>44.832150840806875</v>
      </c>
      <c r="H72" s="34">
        <f>'[5]вспомогат'!J69</f>
        <v>-519490.81000000006</v>
      </c>
      <c r="I72" s="35">
        <f>'[5]вспомогат'!K69</f>
        <v>87.98337651637794</v>
      </c>
      <c r="J72" s="36">
        <f>'[5]вспомогат'!L69</f>
        <v>-478395.6000000001</v>
      </c>
    </row>
    <row r="73" spans="1:10" ht="14.25" customHeight="1">
      <c r="A73" s="52" t="s">
        <v>75</v>
      </c>
      <c r="B73" s="32">
        <f>'[5]вспомогат'!B70</f>
        <v>6809061</v>
      </c>
      <c r="C73" s="32">
        <f>'[5]вспомогат'!C70</f>
        <v>1023437</v>
      </c>
      <c r="D73" s="37">
        <f>'[5]вспомогат'!D70</f>
        <v>139300</v>
      </c>
      <c r="E73" s="32">
        <f>'[5]вспомогат'!G70</f>
        <v>1715698.36</v>
      </c>
      <c r="F73" s="37">
        <f>'[5]вспомогат'!H70</f>
        <v>140390.01</v>
      </c>
      <c r="G73" s="38">
        <f>'[5]вспомогат'!I70</f>
        <v>100.78249102656139</v>
      </c>
      <c r="H73" s="34">
        <f>'[5]вспомогат'!J70</f>
        <v>1090.0100000000093</v>
      </c>
      <c r="I73" s="35">
        <f>'[5]вспомогат'!K70</f>
        <v>167.6408376871268</v>
      </c>
      <c r="J73" s="36">
        <f>'[5]вспомогат'!L70</f>
        <v>692261.3600000001</v>
      </c>
    </row>
    <row r="74" spans="1:10" ht="14.25" customHeight="1">
      <c r="A74" s="52" t="s">
        <v>76</v>
      </c>
      <c r="B74" s="32">
        <f>'[5]вспомогат'!B71</f>
        <v>58533083</v>
      </c>
      <c r="C74" s="32">
        <f>'[5]вспомогат'!C71</f>
        <v>18951179</v>
      </c>
      <c r="D74" s="37">
        <f>'[5]вспомогат'!D71</f>
        <v>3699569</v>
      </c>
      <c r="E74" s="32">
        <f>'[5]вспомогат'!G71</f>
        <v>16027555.61</v>
      </c>
      <c r="F74" s="37">
        <f>'[5]вспомогат'!H71</f>
        <v>1593528.5099999998</v>
      </c>
      <c r="G74" s="38">
        <f>'[5]вспомогат'!I71</f>
        <v>43.073355571959866</v>
      </c>
      <c r="H74" s="34">
        <f>'[5]вспомогат'!J71</f>
        <v>-2106040.49</v>
      </c>
      <c r="I74" s="35">
        <f>'[5]вспомогат'!K71</f>
        <v>84.5728680521671</v>
      </c>
      <c r="J74" s="36">
        <f>'[5]вспомогат'!L71</f>
        <v>-2923623.3900000006</v>
      </c>
    </row>
    <row r="75" spans="1:10" ht="14.25" customHeight="1">
      <c r="A75" s="52" t="s">
        <v>77</v>
      </c>
      <c r="B75" s="32">
        <f>'[5]вспомогат'!B72</f>
        <v>24213667</v>
      </c>
      <c r="C75" s="32">
        <f>'[5]вспомогат'!C72</f>
        <v>9579782</v>
      </c>
      <c r="D75" s="37">
        <f>'[5]вспомогат'!D72</f>
        <v>1609310</v>
      </c>
      <c r="E75" s="32">
        <f>'[5]вспомогат'!G72</f>
        <v>8362875.64</v>
      </c>
      <c r="F75" s="37">
        <f>'[5]вспомогат'!H72</f>
        <v>875770.6299999999</v>
      </c>
      <c r="G75" s="38">
        <f>'[5]вспомогат'!I72</f>
        <v>54.41901373880731</v>
      </c>
      <c r="H75" s="34">
        <f>'[5]вспомогат'!J72</f>
        <v>-733539.3700000001</v>
      </c>
      <c r="I75" s="35">
        <f>'[5]вспомогат'!K72</f>
        <v>87.29713932947534</v>
      </c>
      <c r="J75" s="36">
        <f>'[5]вспомогат'!L72</f>
        <v>-1216906.3600000003</v>
      </c>
    </row>
    <row r="76" spans="1:10" ht="14.25" customHeight="1">
      <c r="A76" s="52" t="s">
        <v>78</v>
      </c>
      <c r="B76" s="32">
        <f>'[5]вспомогат'!B73</f>
        <v>9313620</v>
      </c>
      <c r="C76" s="32">
        <f>'[5]вспомогат'!C73</f>
        <v>3297390</v>
      </c>
      <c r="D76" s="37">
        <f>'[5]вспомогат'!D73</f>
        <v>702730</v>
      </c>
      <c r="E76" s="32">
        <f>'[5]вспомогат'!G73</f>
        <v>3351416.55</v>
      </c>
      <c r="F76" s="37">
        <f>'[5]вспомогат'!H73</f>
        <v>505827.36999999965</v>
      </c>
      <c r="G76" s="38">
        <f>'[5]вспомогат'!I73</f>
        <v>71.98032957181275</v>
      </c>
      <c r="H76" s="34">
        <f>'[5]вспомогат'!J73</f>
        <v>-196902.63000000035</v>
      </c>
      <c r="I76" s="35">
        <f>'[5]вспомогат'!K73</f>
        <v>101.63846405793673</v>
      </c>
      <c r="J76" s="36">
        <f>'[5]вспомогат'!L73</f>
        <v>54026.549999999814</v>
      </c>
    </row>
    <row r="77" spans="1:10" ht="14.25" customHeight="1">
      <c r="A77" s="52" t="s">
        <v>79</v>
      </c>
      <c r="B77" s="32">
        <f>'[5]вспомогат'!B74</f>
        <v>10027814</v>
      </c>
      <c r="C77" s="32">
        <f>'[5]вспомогат'!C74</f>
        <v>3357158</v>
      </c>
      <c r="D77" s="37">
        <f>'[5]вспомогат'!D74</f>
        <v>786637</v>
      </c>
      <c r="E77" s="32">
        <f>'[5]вспомогат'!G74</f>
        <v>2294826.01</v>
      </c>
      <c r="F77" s="37">
        <f>'[5]вспомогат'!H74</f>
        <v>131113.13999999966</v>
      </c>
      <c r="G77" s="38">
        <f>'[5]вспомогат'!I74</f>
        <v>16.667553140775183</v>
      </c>
      <c r="H77" s="34">
        <f>'[5]вспомогат'!J74</f>
        <v>-655523.8600000003</v>
      </c>
      <c r="I77" s="35">
        <f>'[5]вспомогат'!K74</f>
        <v>68.35621111666474</v>
      </c>
      <c r="J77" s="36">
        <f>'[5]вспомогат'!L74</f>
        <v>-1062331.9900000002</v>
      </c>
    </row>
    <row r="78" spans="1:10" ht="14.25" customHeight="1">
      <c r="A78" s="52" t="s">
        <v>80</v>
      </c>
      <c r="B78" s="32">
        <f>'[5]вспомогат'!B75</f>
        <v>8760477</v>
      </c>
      <c r="C78" s="32">
        <f>'[5]вспомогат'!C75</f>
        <v>1931697</v>
      </c>
      <c r="D78" s="37">
        <f>'[5]вспомогат'!D75</f>
        <v>617715</v>
      </c>
      <c r="E78" s="32">
        <f>'[5]вспомогат'!G75</f>
        <v>2141486.01</v>
      </c>
      <c r="F78" s="37">
        <f>'[5]вспомогат'!H75</f>
        <v>168752.10999999987</v>
      </c>
      <c r="G78" s="38">
        <f>'[5]вспомогат'!I75</f>
        <v>27.31876512631228</v>
      </c>
      <c r="H78" s="34">
        <f>'[5]вспомогат'!J75</f>
        <v>-448962.89000000013</v>
      </c>
      <c r="I78" s="35">
        <f>'[5]вспомогат'!K75</f>
        <v>110.86034766322047</v>
      </c>
      <c r="J78" s="36">
        <f>'[5]вспомогат'!L75</f>
        <v>209789.00999999978</v>
      </c>
    </row>
    <row r="79" spans="1:10" ht="14.25" customHeight="1">
      <c r="A79" s="52" t="s">
        <v>81</v>
      </c>
      <c r="B79" s="32">
        <f>'[5]вспомогат'!B76</f>
        <v>16427081</v>
      </c>
      <c r="C79" s="32">
        <f>'[5]вспомогат'!C76</f>
        <v>4615966</v>
      </c>
      <c r="D79" s="37">
        <f>'[5]вспомогат'!D76</f>
        <v>1036511</v>
      </c>
      <c r="E79" s="32">
        <f>'[5]вспомогат'!G76</f>
        <v>4022492.71</v>
      </c>
      <c r="F79" s="37">
        <f>'[5]вспомогат'!H76</f>
        <v>311926.5</v>
      </c>
      <c r="G79" s="38">
        <f>'[5]вспомогат'!I76</f>
        <v>30.093891912386844</v>
      </c>
      <c r="H79" s="34">
        <f>'[5]вспомогат'!J76</f>
        <v>-724584.5</v>
      </c>
      <c r="I79" s="35">
        <f>'[5]вспомогат'!K76</f>
        <v>87.14303159945285</v>
      </c>
      <c r="J79" s="36">
        <f>'[5]вспомогат'!L76</f>
        <v>-593473.29</v>
      </c>
    </row>
    <row r="80" spans="1:10" ht="14.25" customHeight="1">
      <c r="A80" s="52" t="s">
        <v>82</v>
      </c>
      <c r="B80" s="32">
        <f>'[5]вспомогат'!B77</f>
        <v>11443812</v>
      </c>
      <c r="C80" s="32">
        <f>'[5]вспомогат'!C77</f>
        <v>3637934</v>
      </c>
      <c r="D80" s="37">
        <f>'[5]вспомогат'!D77</f>
        <v>516800</v>
      </c>
      <c r="E80" s="32">
        <f>'[5]вспомогат'!G77</f>
        <v>4714958.32</v>
      </c>
      <c r="F80" s="37">
        <f>'[5]вспомогат'!H77</f>
        <v>1288866.6</v>
      </c>
      <c r="G80" s="38">
        <f>'[5]вспомогат'!I77</f>
        <v>249.39369195046442</v>
      </c>
      <c r="H80" s="34">
        <f>'[5]вспомогат'!J77</f>
        <v>772066.6000000001</v>
      </c>
      <c r="I80" s="35">
        <f>'[5]вспомогат'!K77</f>
        <v>129.60538371504268</v>
      </c>
      <c r="J80" s="36">
        <f>'[5]вспомогат'!L77</f>
        <v>1077024.3200000003</v>
      </c>
    </row>
    <row r="81" spans="1:10" ht="14.25" customHeight="1">
      <c r="A81" s="52" t="s">
        <v>83</v>
      </c>
      <c r="B81" s="32">
        <f>'[5]вспомогат'!B78</f>
        <v>462982900</v>
      </c>
      <c r="C81" s="32">
        <f>'[5]вспомогат'!C78</f>
        <v>178784040</v>
      </c>
      <c r="D81" s="37">
        <f>'[5]вспомогат'!D78</f>
        <v>36972895</v>
      </c>
      <c r="E81" s="32">
        <f>'[5]вспомогат'!G78</f>
        <v>166111201.16</v>
      </c>
      <c r="F81" s="37">
        <f>'[5]вспомогат'!H78</f>
        <v>18533876.849999994</v>
      </c>
      <c r="G81" s="38">
        <f>'[5]вспомогат'!I78</f>
        <v>50.12828140723088</v>
      </c>
      <c r="H81" s="34">
        <f>'[5]вспомогат'!J78</f>
        <v>-18439018.150000006</v>
      </c>
      <c r="I81" s="35">
        <f>'[5]вспомогат'!K78</f>
        <v>92.91164980945726</v>
      </c>
      <c r="J81" s="36">
        <f>'[5]вспомогат'!L78</f>
        <v>-12672838.840000004</v>
      </c>
    </row>
    <row r="82" spans="1:10" ht="14.25" customHeight="1">
      <c r="A82" s="52" t="s">
        <v>84</v>
      </c>
      <c r="B82" s="32">
        <f>'[5]вспомогат'!B79</f>
        <v>43093757</v>
      </c>
      <c r="C82" s="32">
        <f>'[5]вспомогат'!C79</f>
        <v>13978206</v>
      </c>
      <c r="D82" s="37">
        <f>'[5]вспомогат'!D79</f>
        <v>2916641</v>
      </c>
      <c r="E82" s="32">
        <f>'[5]вспомогат'!G79</f>
        <v>13948910.45</v>
      </c>
      <c r="F82" s="37">
        <f>'[5]вспомогат'!H79</f>
        <v>1428368.6199999992</v>
      </c>
      <c r="G82" s="38">
        <f>'[5]вспомогат'!I79</f>
        <v>48.97306936301037</v>
      </c>
      <c r="H82" s="34">
        <f>'[5]вспомогат'!J79</f>
        <v>-1488272.3800000008</v>
      </c>
      <c r="I82" s="35">
        <f>'[5]вспомогат'!K79</f>
        <v>99.7904198149605</v>
      </c>
      <c r="J82" s="36">
        <f>'[5]вспомогат'!L79</f>
        <v>-29295.550000000745</v>
      </c>
    </row>
    <row r="83" spans="1:10" ht="14.25" customHeight="1">
      <c r="A83" s="52" t="s">
        <v>85</v>
      </c>
      <c r="B83" s="32">
        <f>'[5]вспомогат'!B80</f>
        <v>11498856</v>
      </c>
      <c r="C83" s="32">
        <f>'[5]вспомогат'!C80</f>
        <v>4314672</v>
      </c>
      <c r="D83" s="37">
        <f>'[5]вспомогат'!D80</f>
        <v>729436</v>
      </c>
      <c r="E83" s="32">
        <f>'[5]вспомогат'!G80</f>
        <v>3505478.79</v>
      </c>
      <c r="F83" s="37">
        <f>'[5]вспомогат'!H80</f>
        <v>213548.79000000004</v>
      </c>
      <c r="G83" s="38">
        <f>'[5]вспомогат'!I80</f>
        <v>29.275877527295062</v>
      </c>
      <c r="H83" s="34">
        <f>'[5]вспомогат'!J80</f>
        <v>-515887.20999999996</v>
      </c>
      <c r="I83" s="35">
        <f>'[5]вспомогат'!K80</f>
        <v>81.24554520019134</v>
      </c>
      <c r="J83" s="36">
        <f>'[5]вспомогат'!L80</f>
        <v>-809193.21</v>
      </c>
    </row>
    <row r="84" spans="1:10" ht="14.25" customHeight="1">
      <c r="A84" s="52" t="s">
        <v>86</v>
      </c>
      <c r="B84" s="32">
        <f>'[5]вспомогат'!B81</f>
        <v>180007400</v>
      </c>
      <c r="C84" s="32">
        <f>'[5]вспомогат'!C81</f>
        <v>83602568</v>
      </c>
      <c r="D84" s="37">
        <f>'[5]вспомогат'!D81</f>
        <v>14326598</v>
      </c>
      <c r="E84" s="32">
        <f>'[5]вспомогат'!G81</f>
        <v>57186933.63</v>
      </c>
      <c r="F84" s="37">
        <f>'[5]вспомогат'!H81</f>
        <v>7233727.990000002</v>
      </c>
      <c r="G84" s="38">
        <f>'[5]вспомогат'!I81</f>
        <v>50.491596050925715</v>
      </c>
      <c r="H84" s="34">
        <f>'[5]вспомогат'!J81</f>
        <v>-7092870.009999998</v>
      </c>
      <c r="I84" s="35">
        <f>'[5]вспомогат'!K81</f>
        <v>68.40332180944489</v>
      </c>
      <c r="J84" s="36">
        <f>'[5]вспомогат'!L81</f>
        <v>-26415634.369999997</v>
      </c>
    </row>
    <row r="85" spans="1:10" ht="14.25" customHeight="1">
      <c r="A85" s="52" t="s">
        <v>87</v>
      </c>
      <c r="B85" s="32">
        <f>'[5]вспомогат'!B82</f>
        <v>42973110</v>
      </c>
      <c r="C85" s="32">
        <f>'[5]вспомогат'!C82</f>
        <v>13786447</v>
      </c>
      <c r="D85" s="37">
        <f>'[5]вспомогат'!D82</f>
        <v>3003513</v>
      </c>
      <c r="E85" s="32">
        <f>'[5]вспомогат'!G82</f>
        <v>11483344.81</v>
      </c>
      <c r="F85" s="37">
        <f>'[5]вспомогат'!H82</f>
        <v>1046881.3000000007</v>
      </c>
      <c r="G85" s="38">
        <f>'[5]вспомогат'!I82</f>
        <v>34.85522786150753</v>
      </c>
      <c r="H85" s="34">
        <f>'[5]вспомогат'!J82</f>
        <v>-1956631.6999999993</v>
      </c>
      <c r="I85" s="35">
        <f>'[5]вспомогат'!K82</f>
        <v>83.29444714798527</v>
      </c>
      <c r="J85" s="36">
        <f>'[5]вспомогат'!L82</f>
        <v>-2303102.1899999995</v>
      </c>
    </row>
    <row r="86" spans="1:10" ht="15" customHeight="1">
      <c r="A86" s="50" t="s">
        <v>88</v>
      </c>
      <c r="B86" s="40">
        <f>SUM(B38:B85)</f>
        <v>2072340493</v>
      </c>
      <c r="C86" s="40">
        <f>SUM(C38:C85)</f>
        <v>758822228</v>
      </c>
      <c r="D86" s="40">
        <f>SUM(D38:D85)</f>
        <v>154746653</v>
      </c>
      <c r="E86" s="40">
        <f>SUM(E38:E85)</f>
        <v>655923879.53</v>
      </c>
      <c r="F86" s="40">
        <f>SUM(F38:F85)</f>
        <v>71967977.42999996</v>
      </c>
      <c r="G86" s="41">
        <f>F86/D86*100</f>
        <v>46.50696867091526</v>
      </c>
      <c r="H86" s="40">
        <f>SUM(H38:H85)</f>
        <v>-82778675.57000001</v>
      </c>
      <c r="I86" s="42">
        <f>E86/C86*100</f>
        <v>86.43972927081941</v>
      </c>
      <c r="J86" s="40">
        <f>SUM(J38:J85)</f>
        <v>-102898348.47</v>
      </c>
    </row>
    <row r="87" spans="1:10" ht="15.75" customHeight="1">
      <c r="A87" s="53" t="s">
        <v>89</v>
      </c>
      <c r="B87" s="54">
        <f>'[5]вспомогат'!B83</f>
        <v>13240465353</v>
      </c>
      <c r="C87" s="54">
        <f>'[5]вспомогат'!C83</f>
        <v>5228874290</v>
      </c>
      <c r="D87" s="54">
        <f>'[5]вспомогат'!D83</f>
        <v>1147533063</v>
      </c>
      <c r="E87" s="54">
        <f>'[5]вспомогат'!G83</f>
        <v>4557206369.010001</v>
      </c>
      <c r="F87" s="54">
        <f>'[5]вспомогат'!H83</f>
        <v>648532251.0400003</v>
      </c>
      <c r="G87" s="55">
        <f>'[5]вспомогат'!I83</f>
        <v>56.51534338753953</v>
      </c>
      <c r="H87" s="54">
        <f>'[5]вспомогат'!J83</f>
        <v>-499000811.9599999</v>
      </c>
      <c r="I87" s="55">
        <f>'[5]вспомогат'!K83</f>
        <v>87.15463628042205</v>
      </c>
      <c r="J87" s="54">
        <f>'[5]вспомогат'!L83</f>
        <v>-671667920.9899999</v>
      </c>
    </row>
    <row r="89" spans="2:5" ht="12.75">
      <c r="B89" s="56"/>
      <c r="E89" s="57"/>
    </row>
    <row r="90" ht="12.75">
      <c r="G90" s="58"/>
    </row>
    <row r="91" spans="2:5" ht="12.75">
      <c r="B91" s="59"/>
      <c r="C91" s="60"/>
      <c r="D91" s="60"/>
      <c r="E91" s="59"/>
    </row>
  </sheetData>
  <sheetProtection/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01.01.2020 по 19.05.2020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08dohod2</dc:creator>
  <cp:keywords/>
  <dc:description/>
  <cp:lastModifiedBy>08dohod2</cp:lastModifiedBy>
  <dcterms:created xsi:type="dcterms:W3CDTF">2020-05-20T07:10:43Z</dcterms:created>
  <dcterms:modified xsi:type="dcterms:W3CDTF">2020-05-20T07:11:12Z</dcterms:modified>
  <cp:category/>
  <cp:version/>
  <cp:contentType/>
  <cp:contentStatus/>
</cp:coreProperties>
</file>