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<sst xmlns="http://schemas.openxmlformats.org/spreadsheetml/2006/main" count="95" uniqueCount="90">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</sst>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85;&#1072;&#1076;&#1093;_2205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22.05.2020</v>
          </cell>
        </row>
        <row r="6">
          <cell r="G6" t="str">
            <v>Фактично надійшло на 22.05.2020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790133721.9</v>
          </cell>
          <cell r="H10">
            <v>156662863.35000002</v>
          </cell>
          <cell r="I10">
            <v>63.06617050500725</v>
          </cell>
          <cell r="J10">
            <v>-91747436.64999998</v>
          </cell>
          <cell r="K10">
            <v>83.71078621637461</v>
          </cell>
          <cell r="L10">
            <v>-153751478.10000002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2261742358.42</v>
          </cell>
          <cell r="H11">
            <v>402265874.6300001</v>
          </cell>
          <cell r="I11">
            <v>73.56727773043163</v>
          </cell>
          <cell r="J11">
            <v>-144534125.3699999</v>
          </cell>
          <cell r="K11">
            <v>88.96966577188601</v>
          </cell>
          <cell r="L11">
            <v>-280407641.5799999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331025437.91</v>
          </cell>
          <cell r="H12">
            <v>47640820.05000001</v>
          </cell>
          <cell r="I12">
            <v>78.32909367695825</v>
          </cell>
          <cell r="J12">
            <v>-13180539.949999988</v>
          </cell>
          <cell r="K12">
            <v>103.279698341</v>
          </cell>
          <cell r="L12">
            <v>10511877.910000026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242009868</v>
          </cell>
          <cell r="H13">
            <v>36298667.75</v>
          </cell>
          <cell r="I13">
            <v>63.797155825438956</v>
          </cell>
          <cell r="J13">
            <v>-20598332.25</v>
          </cell>
          <cell r="K13">
            <v>89.46528851379078</v>
          </cell>
          <cell r="L13">
            <v>-28497132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36891833.15</v>
          </cell>
          <cell r="H14">
            <v>4957686.57</v>
          </cell>
          <cell r="I14">
            <v>57.921635764606926</v>
          </cell>
          <cell r="J14">
            <v>-3601613.4299999997</v>
          </cell>
          <cell r="K14">
            <v>84.82480180171893</v>
          </cell>
          <cell r="L14">
            <v>-6599966.8500000015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10251266.41</v>
          </cell>
          <cell r="H15">
            <v>1125733.2799999993</v>
          </cell>
          <cell r="I15">
            <v>50.076167616085435</v>
          </cell>
          <cell r="J15">
            <v>-1122308.7200000007</v>
          </cell>
          <cell r="K15">
            <v>95.76911983450151</v>
          </cell>
          <cell r="L15">
            <v>-452879.58999999985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135771172.77</v>
          </cell>
          <cell r="H16">
            <v>22435693.060000017</v>
          </cell>
          <cell r="I16">
            <v>88.7568224037375</v>
          </cell>
          <cell r="J16">
            <v>-2842017.9399999827</v>
          </cell>
          <cell r="K16">
            <v>115.0285777675004</v>
          </cell>
          <cell r="L16">
            <v>17738614.77000001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1494676.89</v>
          </cell>
          <cell r="H18">
            <v>158396.58999999985</v>
          </cell>
          <cell r="I18">
            <v>59.75538621144953</v>
          </cell>
          <cell r="J18">
            <v>-106678.41000000015</v>
          </cell>
          <cell r="K18">
            <v>103.12846167380212</v>
          </cell>
          <cell r="L18">
            <v>45341.8899999999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50122757.45</v>
          </cell>
          <cell r="H19">
            <v>7300932</v>
          </cell>
          <cell r="I19">
            <v>77.01422935791624</v>
          </cell>
          <cell r="J19">
            <v>-2179046</v>
          </cell>
          <cell r="K19">
            <v>109.52698494174216</v>
          </cell>
          <cell r="L19">
            <v>4359827.450000003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11292536.27</v>
          </cell>
          <cell r="H20">
            <v>1029415.4000000004</v>
          </cell>
          <cell r="I20">
            <v>40.10188546941957</v>
          </cell>
          <cell r="J20">
            <v>-1537584.5999999996</v>
          </cell>
          <cell r="K20">
            <v>83.14027576640841</v>
          </cell>
          <cell r="L20">
            <v>-2289973.7300000004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21028281.66</v>
          </cell>
          <cell r="H21">
            <v>3143015.7399999984</v>
          </cell>
          <cell r="I21">
            <v>96.59333457083635</v>
          </cell>
          <cell r="J21">
            <v>-110848.26000000164</v>
          </cell>
          <cell r="K21">
            <v>101.92850955739054</v>
          </cell>
          <cell r="L21">
            <v>397859.66000000015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1313947.08</v>
          </cell>
          <cell r="H22">
            <v>281988.18000000005</v>
          </cell>
          <cell r="I22">
            <v>144.86934497816597</v>
          </cell>
          <cell r="J22">
            <v>87338.18000000005</v>
          </cell>
          <cell r="K22">
            <v>118.81891412862622</v>
          </cell>
          <cell r="L22">
            <v>208107.08000000007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81036.68</v>
          </cell>
          <cell r="H23">
            <v>374</v>
          </cell>
          <cell r="J23">
            <v>374</v>
          </cell>
          <cell r="K23">
            <v>20.259169999999997</v>
          </cell>
          <cell r="L23">
            <v>-318963.32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44387113.58</v>
          </cell>
          <cell r="H24">
            <v>5973927.390000001</v>
          </cell>
          <cell r="I24">
            <v>64.29412703571845</v>
          </cell>
          <cell r="J24">
            <v>-3317632.6099999994</v>
          </cell>
          <cell r="K24">
            <v>100.62041559364681</v>
          </cell>
          <cell r="L24">
            <v>273686.5799999982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2465150.6</v>
          </cell>
          <cell r="H25">
            <v>333914.16000000015</v>
          </cell>
          <cell r="I25">
            <v>65.90679882995231</v>
          </cell>
          <cell r="J25">
            <v>-172731.83999999985</v>
          </cell>
          <cell r="K25">
            <v>92.00355451652007</v>
          </cell>
          <cell r="L25">
            <v>-214257.3999999999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19603924.83</v>
          </cell>
          <cell r="H26">
            <v>2768087.09</v>
          </cell>
          <cell r="I26">
            <v>67.0078867350587</v>
          </cell>
          <cell r="J26">
            <v>-1362899.9100000001</v>
          </cell>
          <cell r="K26">
            <v>97.43111585247209</v>
          </cell>
          <cell r="L26">
            <v>-516880.1700000018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58577.65</v>
          </cell>
          <cell r="H27">
            <v>655.8199999999997</v>
          </cell>
          <cell r="I27">
            <v>16.68753180661577</v>
          </cell>
          <cell r="J27">
            <v>-3274.1800000000003</v>
          </cell>
          <cell r="K27">
            <v>107.38340971585703</v>
          </cell>
          <cell r="L27">
            <v>4027.6500000000015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20752885.88</v>
          </cell>
          <cell r="H28">
            <v>2421363.459999997</v>
          </cell>
          <cell r="I28">
            <v>55.37717055758103</v>
          </cell>
          <cell r="J28">
            <v>-1951130.5400000028</v>
          </cell>
          <cell r="K28">
            <v>95.00455789081671</v>
          </cell>
          <cell r="L28">
            <v>-1091209.120000001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7497507.8</v>
          </cell>
          <cell r="H29">
            <v>905012.71</v>
          </cell>
          <cell r="I29">
            <v>52.07819042050965</v>
          </cell>
          <cell r="J29">
            <v>-832783.29</v>
          </cell>
          <cell r="K29">
            <v>93.59225227976009</v>
          </cell>
          <cell r="L29">
            <v>-513313.2000000002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10279620.5</v>
          </cell>
          <cell r="H30">
            <v>1419694.8599999994</v>
          </cell>
          <cell r="I30">
            <v>65.47106456234944</v>
          </cell>
          <cell r="J30">
            <v>-748736.1400000006</v>
          </cell>
          <cell r="K30">
            <v>83.27457857295155</v>
          </cell>
          <cell r="L30">
            <v>-2064627.5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2234126.85</v>
          </cell>
          <cell r="H31">
            <v>109239.37999999989</v>
          </cell>
          <cell r="I31">
            <v>23.66568456262427</v>
          </cell>
          <cell r="J31">
            <v>-352354.6200000001</v>
          </cell>
          <cell r="K31">
            <v>102.89919997420758</v>
          </cell>
          <cell r="L31">
            <v>62946.85000000009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22426527.09</v>
          </cell>
          <cell r="H32">
            <v>2436334.219999999</v>
          </cell>
          <cell r="I32">
            <v>48.575062200846254</v>
          </cell>
          <cell r="J32">
            <v>-2579272.780000001</v>
          </cell>
          <cell r="K32">
            <v>91.97212116002555</v>
          </cell>
          <cell r="L32">
            <v>-1957521.9100000001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92937.38</v>
          </cell>
          <cell r="H33">
            <v>18392.940000000002</v>
          </cell>
          <cell r="I33">
            <v>262.75628571428575</v>
          </cell>
          <cell r="J33">
            <v>11392.940000000002</v>
          </cell>
          <cell r="K33">
            <v>290.42931250000004</v>
          </cell>
          <cell r="L33">
            <v>60937.380000000005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1592548.37</v>
          </cell>
          <cell r="H34">
            <v>150819.42000000016</v>
          </cell>
          <cell r="I34">
            <v>47.71482987171177</v>
          </cell>
          <cell r="J34">
            <v>-165265.57999999984</v>
          </cell>
          <cell r="K34">
            <v>77.79237418534197</v>
          </cell>
          <cell r="L34">
            <v>-454629.6299999999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4935772</v>
          </cell>
          <cell r="H35">
            <v>604105.75</v>
          </cell>
          <cell r="I35">
            <v>47.10794955652978</v>
          </cell>
          <cell r="J35">
            <v>-678280.25</v>
          </cell>
          <cell r="K35">
            <v>92.32651876282736</v>
          </cell>
          <cell r="L35">
            <v>-410224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16752648.02</v>
          </cell>
          <cell r="H36">
            <v>1939258.3599999994</v>
          </cell>
          <cell r="I36">
            <v>56.00833514804272</v>
          </cell>
          <cell r="J36">
            <v>-1523187.6400000006</v>
          </cell>
          <cell r="K36">
            <v>86.75708391677959</v>
          </cell>
          <cell r="L36">
            <v>-2557184.9800000004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7561906.4</v>
          </cell>
          <cell r="H37">
            <v>1077817.6000000006</v>
          </cell>
          <cell r="I37">
            <v>76.82536378831676</v>
          </cell>
          <cell r="J37">
            <v>-325127.39999999944</v>
          </cell>
          <cell r="K37">
            <v>90.24892996646476</v>
          </cell>
          <cell r="L37">
            <v>-817036.5999999996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5953836.26</v>
          </cell>
          <cell r="H38">
            <v>846443.5599999996</v>
          </cell>
          <cell r="I38">
            <v>34.63275417288071</v>
          </cell>
          <cell r="J38">
            <v>-1597611.4400000004</v>
          </cell>
          <cell r="K38">
            <v>79.26335848645157</v>
          </cell>
          <cell r="L38">
            <v>-1557624.7400000002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5807505.48</v>
          </cell>
          <cell r="H39">
            <v>852906.6300000008</v>
          </cell>
          <cell r="I39">
            <v>110.8412288738573</v>
          </cell>
          <cell r="J39">
            <v>83421.63000000082</v>
          </cell>
          <cell r="K39">
            <v>107.97800987837496</v>
          </cell>
          <cell r="L39">
            <v>429090.48000000045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7341998.66</v>
          </cell>
          <cell r="H40">
            <v>1104986.0099999998</v>
          </cell>
          <cell r="I40">
            <v>71.33406131579115</v>
          </cell>
          <cell r="J40">
            <v>-444043.9900000002</v>
          </cell>
          <cell r="K40">
            <v>88.4327130756619</v>
          </cell>
          <cell r="L40">
            <v>-960357.3399999999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14223054.19</v>
          </cell>
          <cell r="H41">
            <v>1892634.1500000004</v>
          </cell>
          <cell r="I41">
            <v>65.65201970149441</v>
          </cell>
          <cell r="J41">
            <v>-990192.8499999996</v>
          </cell>
          <cell r="K41">
            <v>95.10408210467347</v>
          </cell>
          <cell r="L41">
            <v>-732196.8100000005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21131872.54</v>
          </cell>
          <cell r="H42">
            <v>3019568.4399999976</v>
          </cell>
          <cell r="I42">
            <v>66.34616245751421</v>
          </cell>
          <cell r="J42">
            <v>-1531664.5600000024</v>
          </cell>
          <cell r="K42">
            <v>87.1433810879083</v>
          </cell>
          <cell r="L42">
            <v>-3117671.460000001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8820661.28</v>
          </cell>
          <cell r="H43">
            <v>1205059.3999999994</v>
          </cell>
          <cell r="I43">
            <v>32.29769772989197</v>
          </cell>
          <cell r="J43">
            <v>-2526040.6000000006</v>
          </cell>
          <cell r="K43">
            <v>81.05623686495774</v>
          </cell>
          <cell r="L43">
            <v>-2061488.7200000007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10425645.92</v>
          </cell>
          <cell r="H44">
            <v>1667676.539999999</v>
          </cell>
          <cell r="I44">
            <v>62.63293922262251</v>
          </cell>
          <cell r="J44">
            <v>-994942.4600000009</v>
          </cell>
          <cell r="K44">
            <v>93.4009438420519</v>
          </cell>
          <cell r="L44">
            <v>-736603.0800000001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3898557.45</v>
          </cell>
          <cell r="H45">
            <v>1101561.2000000002</v>
          </cell>
          <cell r="I45">
            <v>126.64505255219005</v>
          </cell>
          <cell r="J45">
            <v>231759.2000000002</v>
          </cell>
          <cell r="K45">
            <v>88.63085253962242</v>
          </cell>
          <cell r="L45">
            <v>-500088.5499999998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3229185.65</v>
          </cell>
          <cell r="H46">
            <v>396910.71999999974</v>
          </cell>
          <cell r="I46">
            <v>55.34016340871696</v>
          </cell>
          <cell r="J46">
            <v>-320309.28000000026</v>
          </cell>
          <cell r="K46">
            <v>99.79416974726239</v>
          </cell>
          <cell r="L46">
            <v>-6660.350000000093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4441278.01</v>
          </cell>
          <cell r="H47">
            <v>439037.85999999987</v>
          </cell>
          <cell r="I47">
            <v>14.781891959411544</v>
          </cell>
          <cell r="J47">
            <v>-2531068.14</v>
          </cell>
          <cell r="K47">
            <v>63.730017599633804</v>
          </cell>
          <cell r="L47">
            <v>-2527616.99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8339323.33</v>
          </cell>
          <cell r="H48">
            <v>995427.79</v>
          </cell>
          <cell r="I48">
            <v>60.11146276804532</v>
          </cell>
          <cell r="J48">
            <v>-660542.21</v>
          </cell>
          <cell r="K48">
            <v>90.26522410268385</v>
          </cell>
          <cell r="L48">
            <v>-899365.6699999999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3729885.86</v>
          </cell>
          <cell r="H49">
            <v>516673.04000000004</v>
          </cell>
          <cell r="I49">
            <v>38.97742405154009</v>
          </cell>
          <cell r="J49">
            <v>-808896.96</v>
          </cell>
          <cell r="K49">
            <v>71.8471219820396</v>
          </cell>
          <cell r="L49">
            <v>-1461534.1400000001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3181025.32</v>
          </cell>
          <cell r="H50">
            <v>351581.3999999999</v>
          </cell>
          <cell r="I50">
            <v>64.22047272860117</v>
          </cell>
          <cell r="J50">
            <v>-195878.6000000001</v>
          </cell>
          <cell r="K50">
            <v>118.41352159233463</v>
          </cell>
          <cell r="L50">
            <v>494655.31999999983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22593179.08</v>
          </cell>
          <cell r="H51">
            <v>2544520.5699999966</v>
          </cell>
          <cell r="I51">
            <v>58.50979033682228</v>
          </cell>
          <cell r="J51">
            <v>-1804359.4300000034</v>
          </cell>
          <cell r="K51">
            <v>104.06960894863488</v>
          </cell>
          <cell r="L51">
            <v>883499.0799999982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29601433.94</v>
          </cell>
          <cell r="H52">
            <v>3580893.4800000004</v>
          </cell>
          <cell r="I52">
            <v>50.85792789463503</v>
          </cell>
          <cell r="J52">
            <v>-3460080.5199999996</v>
          </cell>
          <cell r="K52">
            <v>94.39473564376642</v>
          </cell>
          <cell r="L52">
            <v>-1757766.0599999987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11087176.26</v>
          </cell>
          <cell r="H53">
            <v>1256413.8699999992</v>
          </cell>
          <cell r="I53">
            <v>58.59674699300891</v>
          </cell>
          <cell r="J53">
            <v>-887756.1300000008</v>
          </cell>
          <cell r="K53">
            <v>98.78061963428499</v>
          </cell>
          <cell r="L53">
            <v>-136863.74000000022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22785900.84</v>
          </cell>
          <cell r="H54">
            <v>2435190.5700000003</v>
          </cell>
          <cell r="I54">
            <v>57.064302335118164</v>
          </cell>
          <cell r="J54">
            <v>-1832259.4299999997</v>
          </cell>
          <cell r="K54">
            <v>93.88311258523721</v>
          </cell>
          <cell r="L54">
            <v>-1484599.1600000001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27569967.8</v>
          </cell>
          <cell r="H55">
            <v>3449525.670000002</v>
          </cell>
          <cell r="I55">
            <v>53.70541518437505</v>
          </cell>
          <cell r="J55">
            <v>-2973524.329999998</v>
          </cell>
          <cell r="K55">
            <v>83.03331817428887</v>
          </cell>
          <cell r="L55">
            <v>-5633532.199999999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4772001.33</v>
          </cell>
          <cell r="H56">
            <v>575131.9699999997</v>
          </cell>
          <cell r="I56">
            <v>52.96567046519892</v>
          </cell>
          <cell r="J56">
            <v>-510726.03000000026</v>
          </cell>
          <cell r="K56">
            <v>97.03207059508175</v>
          </cell>
          <cell r="L56">
            <v>-145961.66999999993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23898287.69</v>
          </cell>
          <cell r="H57">
            <v>4082721.8900000006</v>
          </cell>
          <cell r="I57">
            <v>64.80397786705312</v>
          </cell>
          <cell r="J57">
            <v>-2217388.1099999994</v>
          </cell>
          <cell r="K57">
            <v>93.0247775818668</v>
          </cell>
          <cell r="L57">
            <v>-1791951.3099999987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8246709.89</v>
          </cell>
          <cell r="H58">
            <v>983925.2799999993</v>
          </cell>
          <cell r="I58">
            <v>62.635651176958476</v>
          </cell>
          <cell r="J58">
            <v>-586945.7200000007</v>
          </cell>
          <cell r="K58">
            <v>101.42595232997027</v>
          </cell>
          <cell r="L58">
            <v>115940.88999999966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4441111.34</v>
          </cell>
          <cell r="H59">
            <v>644003.9899999998</v>
          </cell>
          <cell r="I59">
            <v>67.11828691013915</v>
          </cell>
          <cell r="J59">
            <v>-315502.01000000024</v>
          </cell>
          <cell r="K59">
            <v>88.15972410529353</v>
          </cell>
          <cell r="L59">
            <v>-596462.6600000001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3275068.55</v>
          </cell>
          <cell r="H60">
            <v>536913.77</v>
          </cell>
          <cell r="I60">
            <v>102.13175209765136</v>
          </cell>
          <cell r="J60">
            <v>11206.770000000019</v>
          </cell>
          <cell r="K60">
            <v>116.33553057837618</v>
          </cell>
          <cell r="L60">
            <v>459876.5499999998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2637487.02</v>
          </cell>
          <cell r="H61">
            <v>270728.7200000002</v>
          </cell>
          <cell r="I61">
            <v>52.527885137757124</v>
          </cell>
          <cell r="J61">
            <v>-244671.2799999998</v>
          </cell>
          <cell r="K61">
            <v>92.63050939128725</v>
          </cell>
          <cell r="L61">
            <v>-209832.97999999998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2714555.46</v>
          </cell>
          <cell r="H62">
            <v>388972.8300000001</v>
          </cell>
          <cell r="I62">
            <v>91.5777499964685</v>
          </cell>
          <cell r="J62">
            <v>-35773.169999999925</v>
          </cell>
          <cell r="K62">
            <v>114.01556157764577</v>
          </cell>
          <cell r="L62">
            <v>333691.45999999996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5537501.92</v>
          </cell>
          <cell r="H63">
            <v>969595.6299999999</v>
          </cell>
          <cell r="I63">
            <v>97.75134892630304</v>
          </cell>
          <cell r="J63">
            <v>-22304.37000000011</v>
          </cell>
          <cell r="K63">
            <v>110.20452599631822</v>
          </cell>
          <cell r="L63">
            <v>512751.9199999999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3701303.76</v>
          </cell>
          <cell r="H64">
            <v>551154.2199999997</v>
          </cell>
          <cell r="I64">
            <v>80.15051574276988</v>
          </cell>
          <cell r="J64">
            <v>-136494.78000000026</v>
          </cell>
          <cell r="K64">
            <v>99.76608404029992</v>
          </cell>
          <cell r="L64">
            <v>-8678.240000000224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13251607.8</v>
          </cell>
          <cell r="H65">
            <v>1864191.6400000006</v>
          </cell>
          <cell r="I65">
            <v>68.3193675391028</v>
          </cell>
          <cell r="J65">
            <v>-864451.3599999994</v>
          </cell>
          <cell r="K65">
            <v>104.37870932677993</v>
          </cell>
          <cell r="L65">
            <v>555907.8000000007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18116047.33</v>
          </cell>
          <cell r="H66">
            <v>1800890.289999999</v>
          </cell>
          <cell r="I66">
            <v>28.45344584162551</v>
          </cell>
          <cell r="J66">
            <v>-4528361.710000001</v>
          </cell>
          <cell r="K66">
            <v>58.09577121870666</v>
          </cell>
          <cell r="L66">
            <v>-13067026.670000002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29010915.28</v>
          </cell>
          <cell r="H67">
            <v>3590642.8900000006</v>
          </cell>
          <cell r="I67">
            <v>56.72132196098052</v>
          </cell>
          <cell r="J67">
            <v>-2739680.1099999994</v>
          </cell>
          <cell r="K67">
            <v>82.35804708403799</v>
          </cell>
          <cell r="L67">
            <v>-6214440.719999999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4626114.72</v>
          </cell>
          <cell r="H68">
            <v>622713.3899999997</v>
          </cell>
          <cell r="I68">
            <v>49.87292888034596</v>
          </cell>
          <cell r="J68">
            <v>-625886.6100000003</v>
          </cell>
          <cell r="K68">
            <v>86.32630983770831</v>
          </cell>
          <cell r="L68">
            <v>-732755.2800000003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3613740.59</v>
          </cell>
          <cell r="H69">
            <v>533185.3799999999</v>
          </cell>
          <cell r="I69">
            <v>56.622157796645254</v>
          </cell>
          <cell r="J69">
            <v>-408469.6200000001</v>
          </cell>
          <cell r="K69">
            <v>90.77207239680341</v>
          </cell>
          <cell r="L69">
            <v>-367374.41000000015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1786228.38</v>
          </cell>
          <cell r="H70">
            <v>210920.0299999998</v>
          </cell>
          <cell r="I70">
            <v>151.41423546302929</v>
          </cell>
          <cell r="J70">
            <v>71620.0299999998</v>
          </cell>
          <cell r="K70">
            <v>174.53232392418877</v>
          </cell>
          <cell r="L70">
            <v>762791.3799999999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16279673.22</v>
          </cell>
          <cell r="H71">
            <v>1845646.120000001</v>
          </cell>
          <cell r="I71">
            <v>49.888138861580934</v>
          </cell>
          <cell r="J71">
            <v>-1853922.879999999</v>
          </cell>
          <cell r="K71">
            <v>85.90322121911255</v>
          </cell>
          <cell r="L71">
            <v>-2671505.7799999993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8569580.3</v>
          </cell>
          <cell r="H72">
            <v>1082475.290000001</v>
          </cell>
          <cell r="I72">
            <v>67.26331719805388</v>
          </cell>
          <cell r="J72">
            <v>-526834.709999999</v>
          </cell>
          <cell r="K72">
            <v>89.45485711470262</v>
          </cell>
          <cell r="L72">
            <v>-1010201.6999999993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3452852.81</v>
          </cell>
          <cell r="H73">
            <v>607263.6299999999</v>
          </cell>
          <cell r="I73">
            <v>86.41492892006886</v>
          </cell>
          <cell r="J73">
            <v>-95466.37000000011</v>
          </cell>
          <cell r="K73">
            <v>104.71472315983247</v>
          </cell>
          <cell r="L73">
            <v>155462.81000000006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2367080.19</v>
          </cell>
          <cell r="H74">
            <v>203367.31999999983</v>
          </cell>
          <cell r="I74">
            <v>25.852752921614396</v>
          </cell>
          <cell r="J74">
            <v>-583269.6800000002</v>
          </cell>
          <cell r="K74">
            <v>70.50845357889024</v>
          </cell>
          <cell r="L74">
            <v>-990077.81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2170767.17</v>
          </cell>
          <cell r="H75">
            <v>198033.27000000002</v>
          </cell>
          <cell r="I75">
            <v>32.05900293824823</v>
          </cell>
          <cell r="J75">
            <v>-419681.73</v>
          </cell>
          <cell r="K75">
            <v>112.37617338537046</v>
          </cell>
          <cell r="L75">
            <v>239070.16999999993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4184080.27</v>
          </cell>
          <cell r="H76">
            <v>473514.06000000006</v>
          </cell>
          <cell r="I76">
            <v>45.683457290853646</v>
          </cell>
          <cell r="J76">
            <v>-562996.94</v>
          </cell>
          <cell r="K76">
            <v>90.64365443766266</v>
          </cell>
          <cell r="L76">
            <v>-431885.73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4837480.5</v>
          </cell>
          <cell r="H77">
            <v>1411388.7799999998</v>
          </cell>
          <cell r="I77">
            <v>273.101544117647</v>
          </cell>
          <cell r="J77">
            <v>894588.7799999998</v>
          </cell>
          <cell r="K77">
            <v>132.97328923504386</v>
          </cell>
          <cell r="L77">
            <v>1199546.5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170815594.68</v>
          </cell>
          <cell r="H78">
            <v>23238270.370000005</v>
          </cell>
          <cell r="I78">
            <v>62.852179603463576</v>
          </cell>
          <cell r="J78">
            <v>-13734624.629999995</v>
          </cell>
          <cell r="K78">
            <v>95.54297725904394</v>
          </cell>
          <cell r="L78">
            <v>-7968445.319999993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14168153.06</v>
          </cell>
          <cell r="H79">
            <v>1647611.2300000004</v>
          </cell>
          <cell r="I79">
            <v>56.490024997934285</v>
          </cell>
          <cell r="J79">
            <v>-1269029.7699999996</v>
          </cell>
          <cell r="K79">
            <v>101.35888010235364</v>
          </cell>
          <cell r="L79">
            <v>189947.06000000052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3616646.17</v>
          </cell>
          <cell r="H80">
            <v>324716.1699999999</v>
          </cell>
          <cell r="I80">
            <v>44.51606035347857</v>
          </cell>
          <cell r="J80">
            <v>-404719.8300000001</v>
          </cell>
          <cell r="K80">
            <v>83.82204186088768</v>
          </cell>
          <cell r="L80">
            <v>-698025.8300000001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59719254.94</v>
          </cell>
          <cell r="H81">
            <v>9766049.299999997</v>
          </cell>
          <cell r="I81">
            <v>68.16725994545249</v>
          </cell>
          <cell r="J81">
            <v>-4560548.700000003</v>
          </cell>
          <cell r="K81">
            <v>71.43232124161545</v>
          </cell>
          <cell r="L81">
            <v>-23883313.060000002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11822703.56</v>
          </cell>
          <cell r="H82">
            <v>1386240.0500000007</v>
          </cell>
          <cell r="I82">
            <v>46.15395538491096</v>
          </cell>
          <cell r="J82">
            <v>-1617272.9499999993</v>
          </cell>
          <cell r="K82">
            <v>85.75598600567645</v>
          </cell>
          <cell r="L82">
            <v>-1963743.4399999995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4699601480.140004</v>
          </cell>
          <cell r="H83">
            <v>790927362.1700002</v>
          </cell>
          <cell r="I83">
            <v>68.92414586315063</v>
          </cell>
          <cell r="J83">
            <v>-356605700.82999986</v>
          </cell>
          <cell r="K83">
            <v>89.87788230303781</v>
          </cell>
          <cell r="L83">
            <v>-529272809.86000013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79" sqref="A79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22.05.2020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943885200</v>
      </c>
      <c r="D10" s="32">
        <f>'[5]вспомогат'!D10</f>
        <v>248410300</v>
      </c>
      <c r="E10" s="32">
        <f>'[5]вспомогат'!G10</f>
        <v>790133721.9</v>
      </c>
      <c r="F10" s="32">
        <f>'[5]вспомогат'!H10</f>
        <v>156662863.35000002</v>
      </c>
      <c r="G10" s="33">
        <f>'[5]вспомогат'!I10</f>
        <v>63.06617050500725</v>
      </c>
      <c r="H10" s="34">
        <f>'[5]вспомогат'!J10</f>
        <v>-91747436.64999998</v>
      </c>
      <c r="I10" s="35">
        <f>'[5]вспомогат'!K10</f>
        <v>83.71078621637461</v>
      </c>
      <c r="J10" s="36">
        <f>'[5]вспомогат'!L10</f>
        <v>-153751478.10000002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6201650000</v>
      </c>
      <c r="C12" s="32">
        <f>'[5]вспомогат'!C11</f>
        <v>2542150000</v>
      </c>
      <c r="D12" s="37">
        <f>'[5]вспомогат'!D11</f>
        <v>546800000</v>
      </c>
      <c r="E12" s="32">
        <f>'[5]вспомогат'!G11</f>
        <v>2261742358.42</v>
      </c>
      <c r="F12" s="37">
        <f>'[5]вспомогат'!H11</f>
        <v>402265874.6300001</v>
      </c>
      <c r="G12" s="38">
        <f>'[5]вспомогат'!I11</f>
        <v>73.56727773043163</v>
      </c>
      <c r="H12" s="34">
        <f>'[5]вспомогат'!J11</f>
        <v>-144534125.3699999</v>
      </c>
      <c r="I12" s="35">
        <f>'[5]вспомогат'!K11</f>
        <v>88.96966577188601</v>
      </c>
      <c r="J12" s="36">
        <f>'[5]вспомогат'!L11</f>
        <v>-280407641.5799999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320513560</v>
      </c>
      <c r="D13" s="37">
        <f>'[5]вспомогат'!D12</f>
        <v>60821360</v>
      </c>
      <c r="E13" s="32">
        <f>'[5]вспомогат'!G12</f>
        <v>331025437.91</v>
      </c>
      <c r="F13" s="37">
        <f>'[5]вспомогат'!H12</f>
        <v>47640820.05000001</v>
      </c>
      <c r="G13" s="38">
        <f>'[5]вспомогат'!I12</f>
        <v>78.32909367695825</v>
      </c>
      <c r="H13" s="34">
        <f>'[5]вспомогат'!J12</f>
        <v>-13180539.949999988</v>
      </c>
      <c r="I13" s="35">
        <f>'[5]вспомогат'!K12</f>
        <v>103.279698341</v>
      </c>
      <c r="J13" s="36">
        <f>'[5]вспомогат'!L12</f>
        <v>10511877.910000026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270507000</v>
      </c>
      <c r="D14" s="37">
        <f>'[5]вспомогат'!D13</f>
        <v>56897000</v>
      </c>
      <c r="E14" s="32">
        <f>'[5]вспомогат'!G13</f>
        <v>242009868</v>
      </c>
      <c r="F14" s="37">
        <f>'[5]вспомогат'!H13</f>
        <v>36298667.75</v>
      </c>
      <c r="G14" s="38">
        <f>'[5]вспомогат'!I13</f>
        <v>63.797155825438956</v>
      </c>
      <c r="H14" s="34">
        <f>'[5]вспомогат'!J13</f>
        <v>-20598332.25</v>
      </c>
      <c r="I14" s="35">
        <f>'[5]вспомогат'!K13</f>
        <v>89.46528851379078</v>
      </c>
      <c r="J14" s="36">
        <f>'[5]вспомогат'!L13</f>
        <v>-28497132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43491800</v>
      </c>
      <c r="D15" s="37">
        <f>'[5]вспомогат'!D14</f>
        <v>8559300</v>
      </c>
      <c r="E15" s="32">
        <f>'[5]вспомогат'!G14</f>
        <v>36891833.15</v>
      </c>
      <c r="F15" s="37">
        <f>'[5]вспомогат'!H14</f>
        <v>4957686.57</v>
      </c>
      <c r="G15" s="38">
        <f>'[5]вспомогат'!I14</f>
        <v>57.921635764606926</v>
      </c>
      <c r="H15" s="34">
        <f>'[5]вспомогат'!J14</f>
        <v>-3601613.4299999997</v>
      </c>
      <c r="I15" s="35">
        <f>'[5]вспомогат'!K14</f>
        <v>84.82480180171893</v>
      </c>
      <c r="J15" s="36">
        <f>'[5]вспомогат'!L14</f>
        <v>-6599966.8500000015</v>
      </c>
    </row>
    <row r="16" spans="1:10" ht="18" customHeight="1">
      <c r="A16" s="39" t="s">
        <v>18</v>
      </c>
      <c r="B16" s="40">
        <f>SUM(B12:B15)</f>
        <v>7731155400</v>
      </c>
      <c r="C16" s="40">
        <f>SUM(C12:C15)</f>
        <v>3176662360</v>
      </c>
      <c r="D16" s="40">
        <f>SUM(D12:D15)</f>
        <v>673077660</v>
      </c>
      <c r="E16" s="40">
        <f>SUM(E12:E15)</f>
        <v>2871669497.48</v>
      </c>
      <c r="F16" s="40">
        <f>SUM(F12:F15)</f>
        <v>491163049.0000001</v>
      </c>
      <c r="G16" s="41">
        <f>F16/D16*100</f>
        <v>72.97271595672929</v>
      </c>
      <c r="H16" s="40">
        <f>SUM(H12:H15)</f>
        <v>-181914610.99999988</v>
      </c>
      <c r="I16" s="42">
        <f>E16/C16*100</f>
        <v>90.39895248672258</v>
      </c>
      <c r="J16" s="40">
        <f>SUM(J12:J15)</f>
        <v>-304992862.5199999</v>
      </c>
    </row>
    <row r="17" spans="1:10" ht="20.25" customHeight="1">
      <c r="A17" s="31" t="s">
        <v>19</v>
      </c>
      <c r="B17" s="43">
        <f>'[5]вспомогат'!B15</f>
        <v>39088050</v>
      </c>
      <c r="C17" s="43">
        <f>'[5]вспомогат'!C15</f>
        <v>10704146</v>
      </c>
      <c r="D17" s="44">
        <f>'[5]вспомогат'!D15</f>
        <v>2248042</v>
      </c>
      <c r="E17" s="43">
        <f>'[5]вспомогат'!G15</f>
        <v>10251266.41</v>
      </c>
      <c r="F17" s="44">
        <f>'[5]вспомогат'!H15</f>
        <v>1125733.2799999993</v>
      </c>
      <c r="G17" s="45">
        <f>'[5]вспомогат'!I15</f>
        <v>50.076167616085435</v>
      </c>
      <c r="H17" s="46">
        <f>'[5]вспомогат'!J15</f>
        <v>-1122308.7200000007</v>
      </c>
      <c r="I17" s="47">
        <f>'[5]вспомогат'!K15</f>
        <v>95.76911983450151</v>
      </c>
      <c r="J17" s="48">
        <f>'[5]вспомогат'!L15</f>
        <v>-452879.58999999985</v>
      </c>
    </row>
    <row r="18" spans="1:10" ht="12.75">
      <c r="A18" s="31" t="s">
        <v>20</v>
      </c>
      <c r="B18" s="32">
        <f>'[5]вспомогат'!B16</f>
        <v>341923098</v>
      </c>
      <c r="C18" s="32">
        <f>'[5]вспомогат'!C16</f>
        <v>118032558</v>
      </c>
      <c r="D18" s="37">
        <f>'[5]вспомогат'!D16</f>
        <v>25277711</v>
      </c>
      <c r="E18" s="32">
        <f>'[5]вспомогат'!G16</f>
        <v>135771172.77</v>
      </c>
      <c r="F18" s="37">
        <f>'[5]вспомогат'!H16</f>
        <v>22435693.060000017</v>
      </c>
      <c r="G18" s="38">
        <f>'[5]вспомогат'!I16</f>
        <v>88.7568224037375</v>
      </c>
      <c r="H18" s="34">
        <f>'[5]вспомогат'!J16</f>
        <v>-2842017.9399999827</v>
      </c>
      <c r="I18" s="35">
        <f>'[5]вспомогат'!K16</f>
        <v>115.0285777675004</v>
      </c>
      <c r="J18" s="36">
        <f>'[5]вспомогат'!L16</f>
        <v>17738614.77000001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1449335</v>
      </c>
      <c r="D20" s="37">
        <f>'[5]вспомогат'!D18</f>
        <v>265075</v>
      </c>
      <c r="E20" s="32">
        <f>'[5]вспомогат'!G18</f>
        <v>1494676.89</v>
      </c>
      <c r="F20" s="37">
        <f>'[5]вспомогат'!H18</f>
        <v>158396.58999999985</v>
      </c>
      <c r="G20" s="38">
        <f>'[5]вспомогат'!I18</f>
        <v>59.75538621144953</v>
      </c>
      <c r="H20" s="34">
        <f>'[5]вспомогат'!J18</f>
        <v>-106678.41000000015</v>
      </c>
      <c r="I20" s="35">
        <f>'[5]вспомогат'!K18</f>
        <v>103.12846167380212</v>
      </c>
      <c r="J20" s="36">
        <f>'[5]вспомогат'!L18</f>
        <v>45341.8899999999</v>
      </c>
    </row>
    <row r="21" spans="1:10" ht="12.75">
      <c r="A21" s="31" t="s">
        <v>23</v>
      </c>
      <c r="B21" s="32">
        <f>'[5]вспомогат'!B19</f>
        <v>132111600</v>
      </c>
      <c r="C21" s="32">
        <f>'[5]вспомогат'!C19</f>
        <v>45762930</v>
      </c>
      <c r="D21" s="37">
        <f>'[5]вспомогат'!D19</f>
        <v>9479978</v>
      </c>
      <c r="E21" s="32">
        <f>'[5]вспомогат'!G19</f>
        <v>50122757.45</v>
      </c>
      <c r="F21" s="37">
        <f>'[5]вспомогат'!H19</f>
        <v>7300932</v>
      </c>
      <c r="G21" s="38">
        <f>'[5]вспомогат'!I19</f>
        <v>77.01422935791624</v>
      </c>
      <c r="H21" s="34">
        <f>'[5]вспомогат'!J19</f>
        <v>-2179046</v>
      </c>
      <c r="I21" s="35">
        <f>'[5]вспомогат'!K19</f>
        <v>109.52698494174216</v>
      </c>
      <c r="J21" s="36">
        <f>'[5]вспомогат'!L19</f>
        <v>4359827.450000003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13582510</v>
      </c>
      <c r="D22" s="37">
        <f>'[5]вспомогат'!D20</f>
        <v>2567000</v>
      </c>
      <c r="E22" s="32">
        <f>'[5]вспомогат'!G20</f>
        <v>11292536.27</v>
      </c>
      <c r="F22" s="37">
        <f>'[5]вспомогат'!H20</f>
        <v>1029415.4000000004</v>
      </c>
      <c r="G22" s="38">
        <f>'[5]вспомогат'!I20</f>
        <v>40.10188546941957</v>
      </c>
      <c r="H22" s="34">
        <f>'[5]вспомогат'!J20</f>
        <v>-1537584.5999999996</v>
      </c>
      <c r="I22" s="35">
        <f>'[5]вспомогат'!K20</f>
        <v>83.14027576640841</v>
      </c>
      <c r="J22" s="36">
        <f>'[5]вспомогат'!L20</f>
        <v>-2289973.7300000004</v>
      </c>
    </row>
    <row r="23" spans="1:10" ht="12.75">
      <c r="A23" s="31" t="s">
        <v>25</v>
      </c>
      <c r="B23" s="32">
        <f>'[5]вспомогат'!B21</f>
        <v>51359030</v>
      </c>
      <c r="C23" s="32">
        <f>'[5]вспомогат'!C21</f>
        <v>20630422</v>
      </c>
      <c r="D23" s="37">
        <f>'[5]вспомогат'!D21</f>
        <v>3253864</v>
      </c>
      <c r="E23" s="32">
        <f>'[5]вспомогат'!G21</f>
        <v>21028281.66</v>
      </c>
      <c r="F23" s="37">
        <f>'[5]вспомогат'!H21</f>
        <v>3143015.7399999984</v>
      </c>
      <c r="G23" s="38">
        <f>'[5]вспомогат'!I21</f>
        <v>96.59333457083635</v>
      </c>
      <c r="H23" s="34">
        <f>'[5]вспомогат'!J21</f>
        <v>-110848.26000000164</v>
      </c>
      <c r="I23" s="35">
        <f>'[5]вспомогат'!K21</f>
        <v>101.92850955739054</v>
      </c>
      <c r="J23" s="36">
        <f>'[5]вспомогат'!L21</f>
        <v>397859.66000000015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1105840</v>
      </c>
      <c r="D24" s="37">
        <f>'[5]вспомогат'!D22</f>
        <v>194650</v>
      </c>
      <c r="E24" s="32">
        <f>'[5]вспомогат'!G22</f>
        <v>1313947.08</v>
      </c>
      <c r="F24" s="37">
        <f>'[5]вспомогат'!H22</f>
        <v>281988.18000000005</v>
      </c>
      <c r="G24" s="38">
        <f>'[5]вспомогат'!I22</f>
        <v>144.86934497816597</v>
      </c>
      <c r="H24" s="34">
        <f>'[5]вспомогат'!J22</f>
        <v>87338.18000000005</v>
      </c>
      <c r="I24" s="35">
        <f>'[5]вспомогат'!K22</f>
        <v>118.81891412862622</v>
      </c>
      <c r="J24" s="36">
        <f>'[5]вспомогат'!L22</f>
        <v>208107.08000000007</v>
      </c>
    </row>
    <row r="25" spans="1:10" ht="12.75">
      <c r="A25" s="49" t="s">
        <v>27</v>
      </c>
      <c r="B25" s="32">
        <f>'[5]вспомогат'!B23</f>
        <v>400000</v>
      </c>
      <c r="C25" s="32">
        <f>'[5]вспомогат'!C23</f>
        <v>400000</v>
      </c>
      <c r="D25" s="37">
        <f>'[5]вспомогат'!D23</f>
        <v>0</v>
      </c>
      <c r="E25" s="32">
        <f>'[5]вспомогат'!G23</f>
        <v>81036.68</v>
      </c>
      <c r="F25" s="37">
        <f>'[5]вспомогат'!H23</f>
        <v>374</v>
      </c>
      <c r="G25" s="38">
        <f>'[5]вспомогат'!I23</f>
        <v>0</v>
      </c>
      <c r="H25" s="34">
        <f>'[5]вспомогат'!J23</f>
        <v>374</v>
      </c>
      <c r="I25" s="35">
        <f>'[5]вспомогат'!K23</f>
        <v>20.259169999999997</v>
      </c>
      <c r="J25" s="36">
        <f>'[5]вспомогат'!L23</f>
        <v>-318963.32</v>
      </c>
    </row>
    <row r="26" spans="1:10" ht="12.75">
      <c r="A26" s="31" t="s">
        <v>28</v>
      </c>
      <c r="B26" s="32">
        <f>'[5]вспомогат'!B24</f>
        <v>128696050</v>
      </c>
      <c r="C26" s="32">
        <f>'[5]вспомогат'!C24</f>
        <v>44113427</v>
      </c>
      <c r="D26" s="37">
        <f>'[5]вспомогат'!D24</f>
        <v>9291560</v>
      </c>
      <c r="E26" s="32">
        <f>'[5]вспомогат'!G24</f>
        <v>44387113.58</v>
      </c>
      <c r="F26" s="37">
        <f>'[5]вспомогат'!H24</f>
        <v>5973927.390000001</v>
      </c>
      <c r="G26" s="38">
        <f>'[5]вспомогат'!I24</f>
        <v>64.29412703571845</v>
      </c>
      <c r="H26" s="34">
        <f>'[5]вспомогат'!J24</f>
        <v>-3317632.6099999994</v>
      </c>
      <c r="I26" s="35">
        <f>'[5]вспомогат'!K24</f>
        <v>100.62041559364681</v>
      </c>
      <c r="J26" s="36">
        <f>'[5]вспомогат'!L24</f>
        <v>273686.5799999982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2679408</v>
      </c>
      <c r="D27" s="37">
        <f>'[5]вспомогат'!D25</f>
        <v>506646</v>
      </c>
      <c r="E27" s="32">
        <f>'[5]вспомогат'!G25</f>
        <v>2465150.6</v>
      </c>
      <c r="F27" s="37">
        <f>'[5]вспомогат'!H25</f>
        <v>333914.16000000015</v>
      </c>
      <c r="G27" s="38">
        <f>'[5]вспомогат'!I25</f>
        <v>65.90679882995231</v>
      </c>
      <c r="H27" s="34">
        <f>'[5]вспомогат'!J25</f>
        <v>-172731.83999999985</v>
      </c>
      <c r="I27" s="35">
        <f>'[5]вспомогат'!K25</f>
        <v>92.00355451652007</v>
      </c>
      <c r="J27" s="36">
        <f>'[5]вспомогат'!L25</f>
        <v>-214257.3999999999</v>
      </c>
    </row>
    <row r="28" spans="1:10" ht="12.75">
      <c r="A28" s="31" t="s">
        <v>30</v>
      </c>
      <c r="B28" s="32">
        <f>'[5]вспомогат'!B26</f>
        <v>64920078</v>
      </c>
      <c r="C28" s="32">
        <f>'[5]вспомогат'!C26</f>
        <v>20120805</v>
      </c>
      <c r="D28" s="37">
        <f>'[5]вспомогат'!D26</f>
        <v>4130987</v>
      </c>
      <c r="E28" s="32">
        <f>'[5]вспомогат'!G26</f>
        <v>19603924.83</v>
      </c>
      <c r="F28" s="37">
        <f>'[5]вспомогат'!H26</f>
        <v>2768087.09</v>
      </c>
      <c r="G28" s="38">
        <f>'[5]вспомогат'!I26</f>
        <v>67.0078867350587</v>
      </c>
      <c r="H28" s="34">
        <f>'[5]вспомогат'!J26</f>
        <v>-1362899.9100000001</v>
      </c>
      <c r="I28" s="35">
        <f>'[5]вспомогат'!K26</f>
        <v>97.43111585247209</v>
      </c>
      <c r="J28" s="36">
        <f>'[5]вспомогат'!L26</f>
        <v>-516880.1700000018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54550</v>
      </c>
      <c r="D29" s="37">
        <f>'[5]вспомогат'!D27</f>
        <v>3930</v>
      </c>
      <c r="E29" s="32">
        <f>'[5]вспомогат'!G27</f>
        <v>58577.65</v>
      </c>
      <c r="F29" s="37">
        <f>'[5]вспомогат'!H27</f>
        <v>655.8199999999997</v>
      </c>
      <c r="G29" s="38">
        <f>'[5]вспомогат'!I27</f>
        <v>16.68753180661577</v>
      </c>
      <c r="H29" s="34">
        <f>'[5]вспомогат'!J27</f>
        <v>-3274.1800000000003</v>
      </c>
      <c r="I29" s="35">
        <f>'[5]вспомогат'!K27</f>
        <v>107.38340971585703</v>
      </c>
      <c r="J29" s="36">
        <f>'[5]вспомогат'!L27</f>
        <v>4027.6500000000015</v>
      </c>
    </row>
    <row r="30" spans="1:10" ht="12.75">
      <c r="A30" s="31" t="s">
        <v>32</v>
      </c>
      <c r="B30" s="32">
        <f>'[5]вспомогат'!B28</f>
        <v>60868927</v>
      </c>
      <c r="C30" s="32">
        <f>'[5]вспомогат'!C28</f>
        <v>21844095</v>
      </c>
      <c r="D30" s="37">
        <f>'[5]вспомогат'!D28</f>
        <v>4372494</v>
      </c>
      <c r="E30" s="32">
        <f>'[5]вспомогат'!G28</f>
        <v>20752885.88</v>
      </c>
      <c r="F30" s="37">
        <f>'[5]вспомогат'!H28</f>
        <v>2421363.459999997</v>
      </c>
      <c r="G30" s="38">
        <f>'[5]вспомогат'!I28</f>
        <v>55.37717055758103</v>
      </c>
      <c r="H30" s="34">
        <f>'[5]вспомогат'!J28</f>
        <v>-1951130.5400000028</v>
      </c>
      <c r="I30" s="35">
        <f>'[5]вспомогат'!K28</f>
        <v>95.00455789081671</v>
      </c>
      <c r="J30" s="36">
        <f>'[5]вспомогат'!L28</f>
        <v>-1091209.120000001</v>
      </c>
    </row>
    <row r="31" spans="1:10" ht="12.75">
      <c r="A31" s="31" t="s">
        <v>33</v>
      </c>
      <c r="B31" s="32">
        <f>'[5]вспомогат'!B29</f>
        <v>30683390</v>
      </c>
      <c r="C31" s="32">
        <f>'[5]вспомогат'!C29</f>
        <v>8010821</v>
      </c>
      <c r="D31" s="37">
        <f>'[5]вспомогат'!D29</f>
        <v>1737796</v>
      </c>
      <c r="E31" s="32">
        <f>'[5]вспомогат'!G29</f>
        <v>7497507.8</v>
      </c>
      <c r="F31" s="37">
        <f>'[5]вспомогат'!H29</f>
        <v>905012.71</v>
      </c>
      <c r="G31" s="38">
        <f>'[5]вспомогат'!I29</f>
        <v>52.07819042050965</v>
      </c>
      <c r="H31" s="34">
        <f>'[5]вспомогат'!J29</f>
        <v>-832783.29</v>
      </c>
      <c r="I31" s="35">
        <f>'[5]вспомогат'!K29</f>
        <v>93.59225227976009</v>
      </c>
      <c r="J31" s="36">
        <f>'[5]вспомогат'!L29</f>
        <v>-513313.2000000002</v>
      </c>
    </row>
    <row r="32" spans="1:10" ht="12.75">
      <c r="A32" s="31" t="s">
        <v>34</v>
      </c>
      <c r="B32" s="32">
        <f>'[5]вспомогат'!B30</f>
        <v>39383440</v>
      </c>
      <c r="C32" s="32">
        <f>'[5]вспомогат'!C30</f>
        <v>12344248</v>
      </c>
      <c r="D32" s="37">
        <f>'[5]вспомогат'!D30</f>
        <v>2168431</v>
      </c>
      <c r="E32" s="32">
        <f>'[5]вспомогат'!G30</f>
        <v>10279620.5</v>
      </c>
      <c r="F32" s="37">
        <f>'[5]вспомогат'!H30</f>
        <v>1419694.8599999994</v>
      </c>
      <c r="G32" s="38">
        <f>'[5]вспомогат'!I30</f>
        <v>65.47106456234944</v>
      </c>
      <c r="H32" s="34">
        <f>'[5]вспомогат'!J30</f>
        <v>-748736.1400000006</v>
      </c>
      <c r="I32" s="35">
        <f>'[5]вспомогат'!K30</f>
        <v>83.27457857295155</v>
      </c>
      <c r="J32" s="36">
        <f>'[5]вспомогат'!L30</f>
        <v>-2064627.5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2171180</v>
      </c>
      <c r="D33" s="37">
        <f>'[5]вспомогат'!D31</f>
        <v>461594</v>
      </c>
      <c r="E33" s="32">
        <f>'[5]вспомогат'!G31</f>
        <v>2234126.85</v>
      </c>
      <c r="F33" s="37">
        <f>'[5]вспомогат'!H31</f>
        <v>109239.37999999989</v>
      </c>
      <c r="G33" s="38">
        <f>'[5]вспомогат'!I31</f>
        <v>23.66568456262427</v>
      </c>
      <c r="H33" s="34">
        <f>'[5]вспомогат'!J31</f>
        <v>-352354.6200000001</v>
      </c>
      <c r="I33" s="35">
        <f>'[5]вспомогат'!K31</f>
        <v>102.89919997420758</v>
      </c>
      <c r="J33" s="36">
        <f>'[5]вспомогат'!L31</f>
        <v>62946.85000000009</v>
      </c>
    </row>
    <row r="34" spans="1:10" ht="12.75">
      <c r="A34" s="31" t="s">
        <v>36</v>
      </c>
      <c r="B34" s="32">
        <f>'[5]вспомогат'!B32</f>
        <v>83873486</v>
      </c>
      <c r="C34" s="32">
        <f>'[5]вспомогат'!C32</f>
        <v>24384049</v>
      </c>
      <c r="D34" s="37">
        <f>'[5]вспомогат'!D32</f>
        <v>5015607</v>
      </c>
      <c r="E34" s="32">
        <f>'[5]вспомогат'!G32</f>
        <v>22426527.09</v>
      </c>
      <c r="F34" s="37">
        <f>'[5]вспомогат'!H32</f>
        <v>2436334.219999999</v>
      </c>
      <c r="G34" s="38">
        <f>'[5]вспомогат'!I32</f>
        <v>48.575062200846254</v>
      </c>
      <c r="H34" s="34">
        <f>'[5]вспомогат'!J32</f>
        <v>-2579272.780000001</v>
      </c>
      <c r="I34" s="35">
        <f>'[5]вспомогат'!K32</f>
        <v>91.97212116002555</v>
      </c>
      <c r="J34" s="36">
        <f>'[5]вспомогат'!L32</f>
        <v>-1957521.9100000001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32000</v>
      </c>
      <c r="D35" s="37">
        <f>'[5]вспомогат'!D33</f>
        <v>7000</v>
      </c>
      <c r="E35" s="32">
        <f>'[5]вспомогат'!G33</f>
        <v>92937.38</v>
      </c>
      <c r="F35" s="37">
        <f>'[5]вспомогат'!H33</f>
        <v>18392.940000000002</v>
      </c>
      <c r="G35" s="38">
        <f>'[5]вспомогат'!I33</f>
        <v>262.75628571428575</v>
      </c>
      <c r="H35" s="34">
        <f>'[5]вспомогат'!J33</f>
        <v>11392.940000000002</v>
      </c>
      <c r="I35" s="35">
        <f>'[5]вспомогат'!K33</f>
        <v>290.42931250000004</v>
      </c>
      <c r="J35" s="36">
        <f>'[5]вспомогат'!L33</f>
        <v>60937.380000000005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2047178</v>
      </c>
      <c r="D36" s="37">
        <f>'[5]вспомогат'!D34</f>
        <v>316085</v>
      </c>
      <c r="E36" s="32">
        <f>'[5]вспомогат'!G34</f>
        <v>1592548.37</v>
      </c>
      <c r="F36" s="37">
        <f>'[5]вспомогат'!H34</f>
        <v>150819.42000000016</v>
      </c>
      <c r="G36" s="38">
        <f>'[5]вспомогат'!I34</f>
        <v>47.71482987171177</v>
      </c>
      <c r="H36" s="34">
        <f>'[5]вспомогат'!J34</f>
        <v>-165265.57999999984</v>
      </c>
      <c r="I36" s="35">
        <f>'[5]вспомогат'!K34</f>
        <v>77.79237418534197</v>
      </c>
      <c r="J36" s="36">
        <f>'[5]вспомогат'!L34</f>
        <v>-454629.6299999999</v>
      </c>
    </row>
    <row r="37" spans="1:10" ht="18.75" customHeight="1">
      <c r="A37" s="50" t="s">
        <v>39</v>
      </c>
      <c r="B37" s="40">
        <f>SUM(B17:B36)</f>
        <v>1045002260</v>
      </c>
      <c r="C37" s="40">
        <f>SUM(C17:C36)</f>
        <v>349504502</v>
      </c>
      <c r="D37" s="40">
        <f>SUM(D17:D36)</f>
        <v>71298450</v>
      </c>
      <c r="E37" s="40">
        <f>SUM(E17:E36)</f>
        <v>362753898.54</v>
      </c>
      <c r="F37" s="40">
        <f>SUM(F17:F36)</f>
        <v>52012989.70000003</v>
      </c>
      <c r="G37" s="41">
        <f>F37/D37*100</f>
        <v>72.9510805634625</v>
      </c>
      <c r="H37" s="40">
        <f>SUM(H17:H36)</f>
        <v>-19285460.299999986</v>
      </c>
      <c r="I37" s="42">
        <f>E37/C37*100</f>
        <v>103.79090869049807</v>
      </c>
      <c r="J37" s="40">
        <f>SUM(J17:J36)</f>
        <v>13249396.54000001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5345996</v>
      </c>
      <c r="D38" s="37">
        <f>'[5]вспомогат'!D35</f>
        <v>1282386</v>
      </c>
      <c r="E38" s="32">
        <f>'[5]вспомогат'!G35</f>
        <v>4935772</v>
      </c>
      <c r="F38" s="37">
        <f>'[5]вспомогат'!H35</f>
        <v>604105.75</v>
      </c>
      <c r="G38" s="38">
        <f>'[5]вспомогат'!I35</f>
        <v>47.10794955652978</v>
      </c>
      <c r="H38" s="34">
        <f>'[5]вспомогат'!J35</f>
        <v>-678280.25</v>
      </c>
      <c r="I38" s="35">
        <f>'[5]вспомогат'!K35</f>
        <v>92.32651876282736</v>
      </c>
      <c r="J38" s="36">
        <f>'[5]вспомогат'!L35</f>
        <v>-410224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19309833</v>
      </c>
      <c r="D39" s="37">
        <f>'[5]вспомогат'!D36</f>
        <v>3462446</v>
      </c>
      <c r="E39" s="32">
        <f>'[5]вспомогат'!G36</f>
        <v>16752648.02</v>
      </c>
      <c r="F39" s="37">
        <f>'[5]вспомогат'!H36</f>
        <v>1939258.3599999994</v>
      </c>
      <c r="G39" s="38">
        <f>'[5]вспомогат'!I36</f>
        <v>56.00833514804272</v>
      </c>
      <c r="H39" s="34">
        <f>'[5]вспомогат'!J36</f>
        <v>-1523187.6400000006</v>
      </c>
      <c r="I39" s="35">
        <f>'[5]вспомогат'!K36</f>
        <v>86.75708391677959</v>
      </c>
      <c r="J39" s="36">
        <f>'[5]вспомогат'!L36</f>
        <v>-2557184.9800000004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8378943</v>
      </c>
      <c r="D40" s="37">
        <f>'[5]вспомогат'!D37</f>
        <v>1402945</v>
      </c>
      <c r="E40" s="32">
        <f>'[5]вспомогат'!G37</f>
        <v>7561906.4</v>
      </c>
      <c r="F40" s="37">
        <f>'[5]вспомогат'!H37</f>
        <v>1077817.6000000006</v>
      </c>
      <c r="G40" s="38">
        <f>'[5]вспомогат'!I37</f>
        <v>76.82536378831676</v>
      </c>
      <c r="H40" s="34">
        <f>'[5]вспомогат'!J37</f>
        <v>-325127.39999999944</v>
      </c>
      <c r="I40" s="35">
        <f>'[5]вспомогат'!K37</f>
        <v>90.24892996646476</v>
      </c>
      <c r="J40" s="36">
        <f>'[5]вспомогат'!L37</f>
        <v>-817036.5999999996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7511461</v>
      </c>
      <c r="D41" s="37">
        <f>'[5]вспомогат'!D38</f>
        <v>2444055</v>
      </c>
      <c r="E41" s="32">
        <f>'[5]вспомогат'!G38</f>
        <v>5953836.26</v>
      </c>
      <c r="F41" s="37">
        <f>'[5]вспомогат'!H38</f>
        <v>846443.5599999996</v>
      </c>
      <c r="G41" s="38">
        <f>'[5]вспомогат'!I38</f>
        <v>34.63275417288071</v>
      </c>
      <c r="H41" s="34">
        <f>'[5]вспомогат'!J38</f>
        <v>-1597611.4400000004</v>
      </c>
      <c r="I41" s="35">
        <f>'[5]вспомогат'!K38</f>
        <v>79.26335848645157</v>
      </c>
      <c r="J41" s="36">
        <f>'[5]вспомогат'!L38</f>
        <v>-1557624.7400000002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5378415</v>
      </c>
      <c r="D42" s="37">
        <f>'[5]вспомогат'!D39</f>
        <v>769485</v>
      </c>
      <c r="E42" s="32">
        <f>'[5]вспомогат'!G39</f>
        <v>5807505.48</v>
      </c>
      <c r="F42" s="37">
        <f>'[5]вспомогат'!H39</f>
        <v>852906.6300000008</v>
      </c>
      <c r="G42" s="38">
        <f>'[5]вспомогат'!I39</f>
        <v>110.8412288738573</v>
      </c>
      <c r="H42" s="34">
        <f>'[5]вспомогат'!J39</f>
        <v>83421.63000000082</v>
      </c>
      <c r="I42" s="35">
        <f>'[5]вспомогат'!K39</f>
        <v>107.97800987837496</v>
      </c>
      <c r="J42" s="36">
        <f>'[5]вспомогат'!L39</f>
        <v>429090.48000000045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8302356</v>
      </c>
      <c r="D43" s="37">
        <f>'[5]вспомогат'!D40</f>
        <v>1549030</v>
      </c>
      <c r="E43" s="32">
        <f>'[5]вспомогат'!G40</f>
        <v>7341998.66</v>
      </c>
      <c r="F43" s="37">
        <f>'[5]вспомогат'!H40</f>
        <v>1104986.0099999998</v>
      </c>
      <c r="G43" s="38">
        <f>'[5]вспомогат'!I40</f>
        <v>71.33406131579115</v>
      </c>
      <c r="H43" s="34">
        <f>'[5]вспомогат'!J40</f>
        <v>-444043.9900000002</v>
      </c>
      <c r="I43" s="35">
        <f>'[5]вспомогат'!K40</f>
        <v>88.4327130756619</v>
      </c>
      <c r="J43" s="36">
        <f>'[5]вспомогат'!L40</f>
        <v>-960357.3399999999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14955251</v>
      </c>
      <c r="D44" s="37">
        <f>'[5]вспомогат'!D41</f>
        <v>2882827</v>
      </c>
      <c r="E44" s="32">
        <f>'[5]вспомогат'!G41</f>
        <v>14223054.19</v>
      </c>
      <c r="F44" s="37">
        <f>'[5]вспомогат'!H41</f>
        <v>1892634.1500000004</v>
      </c>
      <c r="G44" s="38">
        <f>'[5]вспомогат'!I41</f>
        <v>65.65201970149441</v>
      </c>
      <c r="H44" s="34">
        <f>'[5]вспомогат'!J41</f>
        <v>-990192.8499999996</v>
      </c>
      <c r="I44" s="35">
        <f>'[5]вспомогат'!K41</f>
        <v>95.10408210467347</v>
      </c>
      <c r="J44" s="36">
        <f>'[5]вспомогат'!L41</f>
        <v>-732196.8100000005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24249544</v>
      </c>
      <c r="D45" s="37">
        <f>'[5]вспомогат'!D42</f>
        <v>4551233</v>
      </c>
      <c r="E45" s="32">
        <f>'[5]вспомогат'!G42</f>
        <v>21131872.54</v>
      </c>
      <c r="F45" s="37">
        <f>'[5]вспомогат'!H42</f>
        <v>3019568.4399999976</v>
      </c>
      <c r="G45" s="38">
        <f>'[5]вспомогат'!I42</f>
        <v>66.34616245751421</v>
      </c>
      <c r="H45" s="34">
        <f>'[5]вспомогат'!J42</f>
        <v>-1531664.5600000024</v>
      </c>
      <c r="I45" s="35">
        <f>'[5]вспомогат'!K42</f>
        <v>87.1433810879083</v>
      </c>
      <c r="J45" s="36">
        <f>'[5]вспомогат'!L42</f>
        <v>-3117671.460000001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10882150</v>
      </c>
      <c r="D46" s="37">
        <f>'[5]вспомогат'!D43</f>
        <v>3731100</v>
      </c>
      <c r="E46" s="32">
        <f>'[5]вспомогат'!G43</f>
        <v>8820661.28</v>
      </c>
      <c r="F46" s="37">
        <f>'[5]вспомогат'!H43</f>
        <v>1205059.3999999994</v>
      </c>
      <c r="G46" s="38">
        <f>'[5]вспомогат'!I43</f>
        <v>32.29769772989197</v>
      </c>
      <c r="H46" s="34">
        <f>'[5]вспомогат'!J43</f>
        <v>-2526040.6000000006</v>
      </c>
      <c r="I46" s="35">
        <f>'[5]вспомогат'!K43</f>
        <v>81.05623686495774</v>
      </c>
      <c r="J46" s="36">
        <f>'[5]вспомогат'!L43</f>
        <v>-2061488.7200000007</v>
      </c>
    </row>
    <row r="47" spans="1:10" ht="14.25" customHeight="1">
      <c r="A47" s="52" t="s">
        <v>49</v>
      </c>
      <c r="B47" s="32">
        <f>'[5]вспомогат'!B44</f>
        <v>30828600</v>
      </c>
      <c r="C47" s="32">
        <f>'[5]вспомогат'!C44</f>
        <v>11162249</v>
      </c>
      <c r="D47" s="37">
        <f>'[5]вспомогат'!D44</f>
        <v>2662619</v>
      </c>
      <c r="E47" s="32">
        <f>'[5]вспомогат'!G44</f>
        <v>10425645.92</v>
      </c>
      <c r="F47" s="37">
        <f>'[5]вспомогат'!H44</f>
        <v>1667676.539999999</v>
      </c>
      <c r="G47" s="38">
        <f>'[5]вспомогат'!I44</f>
        <v>62.63293922262251</v>
      </c>
      <c r="H47" s="34">
        <f>'[5]вспомогат'!J44</f>
        <v>-994942.4600000009</v>
      </c>
      <c r="I47" s="35">
        <f>'[5]вспомогат'!K44</f>
        <v>93.4009438420519</v>
      </c>
      <c r="J47" s="36">
        <f>'[5]вспомогат'!L44</f>
        <v>-736603.0800000001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4398646</v>
      </c>
      <c r="D48" s="37">
        <f>'[5]вспомогат'!D45</f>
        <v>869802</v>
      </c>
      <c r="E48" s="32">
        <f>'[5]вспомогат'!G45</f>
        <v>3898557.45</v>
      </c>
      <c r="F48" s="37">
        <f>'[5]вспомогат'!H45</f>
        <v>1101561.2000000002</v>
      </c>
      <c r="G48" s="38">
        <f>'[5]вспомогат'!I45</f>
        <v>126.64505255219005</v>
      </c>
      <c r="H48" s="34">
        <f>'[5]вспомогат'!J45</f>
        <v>231759.2000000002</v>
      </c>
      <c r="I48" s="35">
        <f>'[5]вспомогат'!K45</f>
        <v>88.63085253962242</v>
      </c>
      <c r="J48" s="36">
        <f>'[5]вспомогат'!L45</f>
        <v>-500088.5499999998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3235846</v>
      </c>
      <c r="D49" s="37">
        <f>'[5]вспомогат'!D46</f>
        <v>717220</v>
      </c>
      <c r="E49" s="32">
        <f>'[5]вспомогат'!G46</f>
        <v>3229185.65</v>
      </c>
      <c r="F49" s="37">
        <f>'[5]вспомогат'!H46</f>
        <v>396910.71999999974</v>
      </c>
      <c r="G49" s="38">
        <f>'[5]вспомогат'!I46</f>
        <v>55.34016340871696</v>
      </c>
      <c r="H49" s="34">
        <f>'[5]вспомогат'!J46</f>
        <v>-320309.28000000026</v>
      </c>
      <c r="I49" s="35">
        <f>'[5]вспомогат'!K46</f>
        <v>99.79416974726239</v>
      </c>
      <c r="J49" s="36">
        <f>'[5]вспомогат'!L46</f>
        <v>-6660.350000000093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6968895</v>
      </c>
      <c r="D50" s="37">
        <f>'[5]вспомогат'!D47</f>
        <v>2970106</v>
      </c>
      <c r="E50" s="32">
        <f>'[5]вспомогат'!G47</f>
        <v>4441278.01</v>
      </c>
      <c r="F50" s="37">
        <f>'[5]вспомогат'!H47</f>
        <v>439037.85999999987</v>
      </c>
      <c r="G50" s="38">
        <f>'[5]вспомогат'!I47</f>
        <v>14.781891959411544</v>
      </c>
      <c r="H50" s="34">
        <f>'[5]вспомогат'!J47</f>
        <v>-2531068.14</v>
      </c>
      <c r="I50" s="35">
        <f>'[5]вспомогат'!K47</f>
        <v>63.730017599633804</v>
      </c>
      <c r="J50" s="36">
        <f>'[5]вспомогат'!L47</f>
        <v>-2527616.99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9238689</v>
      </c>
      <c r="D51" s="37">
        <f>'[5]вспомогат'!D48</f>
        <v>1655970</v>
      </c>
      <c r="E51" s="32">
        <f>'[5]вспомогат'!G48</f>
        <v>8339323.33</v>
      </c>
      <c r="F51" s="37">
        <f>'[5]вспомогат'!H48</f>
        <v>995427.79</v>
      </c>
      <c r="G51" s="38">
        <f>'[5]вспомогат'!I48</f>
        <v>60.11146276804532</v>
      </c>
      <c r="H51" s="34">
        <f>'[5]вспомогат'!J48</f>
        <v>-660542.21</v>
      </c>
      <c r="I51" s="35">
        <f>'[5]вспомогат'!K48</f>
        <v>90.26522410268385</v>
      </c>
      <c r="J51" s="36">
        <f>'[5]вспомогат'!L48</f>
        <v>-899365.6699999999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5191420</v>
      </c>
      <c r="D52" s="37">
        <f>'[5]вспомогат'!D49</f>
        <v>1325570</v>
      </c>
      <c r="E52" s="32">
        <f>'[5]вспомогат'!G49</f>
        <v>3729885.86</v>
      </c>
      <c r="F52" s="37">
        <f>'[5]вспомогат'!H49</f>
        <v>516673.04000000004</v>
      </c>
      <c r="G52" s="38">
        <f>'[5]вспомогат'!I49</f>
        <v>38.97742405154009</v>
      </c>
      <c r="H52" s="34">
        <f>'[5]вспомогат'!J49</f>
        <v>-808896.96</v>
      </c>
      <c r="I52" s="35">
        <f>'[5]вспомогат'!K49</f>
        <v>71.8471219820396</v>
      </c>
      <c r="J52" s="36">
        <f>'[5]вспомогат'!L49</f>
        <v>-1461534.1400000001</v>
      </c>
    </row>
    <row r="53" spans="1:10" ht="14.25" customHeight="1">
      <c r="A53" s="52" t="s">
        <v>55</v>
      </c>
      <c r="B53" s="32">
        <f>'[5]вспомогат'!B50</f>
        <v>10068500</v>
      </c>
      <c r="C53" s="32">
        <f>'[5]вспомогат'!C50</f>
        <v>2686370</v>
      </c>
      <c r="D53" s="37">
        <f>'[5]вспомогат'!D50</f>
        <v>547460</v>
      </c>
      <c r="E53" s="32">
        <f>'[5]вспомогат'!G50</f>
        <v>3181025.32</v>
      </c>
      <c r="F53" s="37">
        <f>'[5]вспомогат'!H50</f>
        <v>351581.3999999999</v>
      </c>
      <c r="G53" s="38">
        <f>'[5]вспомогат'!I50</f>
        <v>64.22047272860117</v>
      </c>
      <c r="H53" s="34">
        <f>'[5]вспомогат'!J50</f>
        <v>-195878.6000000001</v>
      </c>
      <c r="I53" s="35">
        <f>'[5]вспомогат'!K50</f>
        <v>118.41352159233463</v>
      </c>
      <c r="J53" s="36">
        <f>'[5]вспомогат'!L50</f>
        <v>494655.31999999983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21709680</v>
      </c>
      <c r="D54" s="37">
        <f>'[5]вспомогат'!D51</f>
        <v>4348880</v>
      </c>
      <c r="E54" s="32">
        <f>'[5]вспомогат'!G51</f>
        <v>22593179.08</v>
      </c>
      <c r="F54" s="37">
        <f>'[5]вспомогат'!H51</f>
        <v>2544520.5699999966</v>
      </c>
      <c r="G54" s="38">
        <f>'[5]вспомогат'!I51</f>
        <v>58.50979033682228</v>
      </c>
      <c r="H54" s="34">
        <f>'[5]вспомогат'!J51</f>
        <v>-1804359.4300000034</v>
      </c>
      <c r="I54" s="35">
        <f>'[5]вспомогат'!K51</f>
        <v>104.06960894863488</v>
      </c>
      <c r="J54" s="36">
        <f>'[5]вспомогат'!L51</f>
        <v>883499.0799999982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31359200</v>
      </c>
      <c r="D55" s="37">
        <f>'[5]вспомогат'!D52</f>
        <v>7040974</v>
      </c>
      <c r="E55" s="32">
        <f>'[5]вспомогат'!G52</f>
        <v>29601433.94</v>
      </c>
      <c r="F55" s="37">
        <f>'[5]вспомогат'!H52</f>
        <v>3580893.4800000004</v>
      </c>
      <c r="G55" s="38">
        <f>'[5]вспомогат'!I52</f>
        <v>50.85792789463503</v>
      </c>
      <c r="H55" s="34">
        <f>'[5]вспомогат'!J52</f>
        <v>-3460080.5199999996</v>
      </c>
      <c r="I55" s="35">
        <f>'[5]вспомогат'!K52</f>
        <v>94.39473564376642</v>
      </c>
      <c r="J55" s="36">
        <f>'[5]вспомогат'!L52</f>
        <v>-1757766.0599999987</v>
      </c>
    </row>
    <row r="56" spans="1:10" ht="14.25" customHeight="1">
      <c r="A56" s="52" t="s">
        <v>58</v>
      </c>
      <c r="B56" s="32">
        <f>'[5]вспомогат'!B53</f>
        <v>37946000</v>
      </c>
      <c r="C56" s="32">
        <f>'[5]вспомогат'!C53</f>
        <v>11224040</v>
      </c>
      <c r="D56" s="37">
        <f>'[5]вспомогат'!D53</f>
        <v>2144170</v>
      </c>
      <c r="E56" s="32">
        <f>'[5]вспомогат'!G53</f>
        <v>11087176.26</v>
      </c>
      <c r="F56" s="37">
        <f>'[5]вспомогат'!H53</f>
        <v>1256413.8699999992</v>
      </c>
      <c r="G56" s="38">
        <f>'[5]вспомогат'!I53</f>
        <v>58.59674699300891</v>
      </c>
      <c r="H56" s="34">
        <f>'[5]вспомогат'!J53</f>
        <v>-887756.1300000008</v>
      </c>
      <c r="I56" s="35">
        <f>'[5]вспомогат'!K53</f>
        <v>98.78061963428499</v>
      </c>
      <c r="J56" s="36">
        <f>'[5]вспомогат'!L53</f>
        <v>-136863.74000000022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24270500</v>
      </c>
      <c r="D57" s="37">
        <f>'[5]вспомогат'!D54</f>
        <v>4267450</v>
      </c>
      <c r="E57" s="32">
        <f>'[5]вспомогат'!G54</f>
        <v>22785900.84</v>
      </c>
      <c r="F57" s="37">
        <f>'[5]вспомогат'!H54</f>
        <v>2435190.5700000003</v>
      </c>
      <c r="G57" s="38">
        <f>'[5]вспомогат'!I54</f>
        <v>57.064302335118164</v>
      </c>
      <c r="H57" s="34">
        <f>'[5]вспомогат'!J54</f>
        <v>-1832259.4299999997</v>
      </c>
      <c r="I57" s="35">
        <f>'[5]вспомогат'!K54</f>
        <v>93.88311258523721</v>
      </c>
      <c r="J57" s="36">
        <f>'[5]вспомогат'!L54</f>
        <v>-1484599.1600000001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33203500</v>
      </c>
      <c r="D58" s="37">
        <f>'[5]вспомогат'!D55</f>
        <v>6423050</v>
      </c>
      <c r="E58" s="32">
        <f>'[5]вспомогат'!G55</f>
        <v>27569967.8</v>
      </c>
      <c r="F58" s="37">
        <f>'[5]вспомогат'!H55</f>
        <v>3449525.670000002</v>
      </c>
      <c r="G58" s="38">
        <f>'[5]вспомогат'!I55</f>
        <v>53.70541518437505</v>
      </c>
      <c r="H58" s="34">
        <f>'[5]вспомогат'!J55</f>
        <v>-2973524.329999998</v>
      </c>
      <c r="I58" s="35">
        <f>'[5]вспомогат'!K55</f>
        <v>83.03331817428887</v>
      </c>
      <c r="J58" s="36">
        <f>'[5]вспомогат'!L55</f>
        <v>-5633532.199999999</v>
      </c>
    </row>
    <row r="59" spans="1:10" ht="14.25" customHeight="1">
      <c r="A59" s="52" t="s">
        <v>61</v>
      </c>
      <c r="B59" s="32">
        <f>'[5]вспомогат'!B56</f>
        <v>15427265</v>
      </c>
      <c r="C59" s="32">
        <f>'[5]вспомогат'!C56</f>
        <v>4917963</v>
      </c>
      <c r="D59" s="37">
        <f>'[5]вспомогат'!D56</f>
        <v>1085858</v>
      </c>
      <c r="E59" s="32">
        <f>'[5]вспомогат'!G56</f>
        <v>4772001.33</v>
      </c>
      <c r="F59" s="37">
        <f>'[5]вспомогат'!H56</f>
        <v>575131.9699999997</v>
      </c>
      <c r="G59" s="38">
        <f>'[5]вспомогат'!I56</f>
        <v>52.96567046519892</v>
      </c>
      <c r="H59" s="34">
        <f>'[5]вспомогат'!J56</f>
        <v>-510726.03000000026</v>
      </c>
      <c r="I59" s="35">
        <f>'[5]вспомогат'!K56</f>
        <v>97.03207059508175</v>
      </c>
      <c r="J59" s="36">
        <f>'[5]вспомогат'!L56</f>
        <v>-145961.66999999993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25690239</v>
      </c>
      <c r="D60" s="37">
        <f>'[5]вспомогат'!D57</f>
        <v>6300110</v>
      </c>
      <c r="E60" s="32">
        <f>'[5]вспомогат'!G57</f>
        <v>23898287.69</v>
      </c>
      <c r="F60" s="37">
        <f>'[5]вспомогат'!H57</f>
        <v>4082721.8900000006</v>
      </c>
      <c r="G60" s="38">
        <f>'[5]вспомогат'!I57</f>
        <v>64.80397786705312</v>
      </c>
      <c r="H60" s="34">
        <f>'[5]вспомогат'!J57</f>
        <v>-2217388.1099999994</v>
      </c>
      <c r="I60" s="35">
        <f>'[5]вспомогат'!K57</f>
        <v>93.0247775818668</v>
      </c>
      <c r="J60" s="36">
        <f>'[5]вспомогат'!L57</f>
        <v>-1791951.3099999987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8130769</v>
      </c>
      <c r="D61" s="37">
        <f>'[5]вспомогат'!D58</f>
        <v>1570871</v>
      </c>
      <c r="E61" s="32">
        <f>'[5]вспомогат'!G58</f>
        <v>8246709.89</v>
      </c>
      <c r="F61" s="37">
        <f>'[5]вспомогат'!H58</f>
        <v>983925.2799999993</v>
      </c>
      <c r="G61" s="38">
        <f>'[5]вспомогат'!I58</f>
        <v>62.635651176958476</v>
      </c>
      <c r="H61" s="34">
        <f>'[5]вспомогат'!J58</f>
        <v>-586945.7200000007</v>
      </c>
      <c r="I61" s="35">
        <f>'[5]вспомогат'!K58</f>
        <v>101.42595232997027</v>
      </c>
      <c r="J61" s="36">
        <f>'[5]вспомогат'!L58</f>
        <v>115940.88999999966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5037574</v>
      </c>
      <c r="D62" s="37">
        <f>'[5]вспомогат'!D59</f>
        <v>959506</v>
      </c>
      <c r="E62" s="32">
        <f>'[5]вспомогат'!G59</f>
        <v>4441111.34</v>
      </c>
      <c r="F62" s="37">
        <f>'[5]вспомогат'!H59</f>
        <v>644003.9899999998</v>
      </c>
      <c r="G62" s="38">
        <f>'[5]вспомогат'!I59</f>
        <v>67.11828691013915</v>
      </c>
      <c r="H62" s="34">
        <f>'[5]вспомогат'!J59</f>
        <v>-315502.01000000024</v>
      </c>
      <c r="I62" s="35">
        <f>'[5]вспомогат'!K59</f>
        <v>88.15972410529353</v>
      </c>
      <c r="J62" s="36">
        <f>'[5]вспомогат'!L59</f>
        <v>-596462.6600000001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2815192</v>
      </c>
      <c r="D63" s="37">
        <f>'[5]вспомогат'!D60</f>
        <v>525707</v>
      </c>
      <c r="E63" s="32">
        <f>'[5]вспомогат'!G60</f>
        <v>3275068.55</v>
      </c>
      <c r="F63" s="37">
        <f>'[5]вспомогат'!H60</f>
        <v>536913.77</v>
      </c>
      <c r="G63" s="38">
        <f>'[5]вспомогат'!I60</f>
        <v>102.13175209765136</v>
      </c>
      <c r="H63" s="34">
        <f>'[5]вспомогат'!J60</f>
        <v>11206.770000000019</v>
      </c>
      <c r="I63" s="35">
        <f>'[5]вспомогат'!K60</f>
        <v>116.33553057837618</v>
      </c>
      <c r="J63" s="36">
        <f>'[5]вспомогат'!L60</f>
        <v>459876.5499999998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2847320</v>
      </c>
      <c r="D64" s="37">
        <f>'[5]вспомогат'!D61</f>
        <v>515400</v>
      </c>
      <c r="E64" s="32">
        <f>'[5]вспомогат'!G61</f>
        <v>2637487.02</v>
      </c>
      <c r="F64" s="37">
        <f>'[5]вспомогат'!H61</f>
        <v>270728.7200000002</v>
      </c>
      <c r="G64" s="38">
        <f>'[5]вспомогат'!I61</f>
        <v>52.527885137757124</v>
      </c>
      <c r="H64" s="34">
        <f>'[5]вспомогат'!J61</f>
        <v>-244671.2799999998</v>
      </c>
      <c r="I64" s="35">
        <f>'[5]вспомогат'!K61</f>
        <v>92.63050939128725</v>
      </c>
      <c r="J64" s="36">
        <f>'[5]вспомогат'!L61</f>
        <v>-209832.97999999998</v>
      </c>
    </row>
    <row r="65" spans="1:10" ht="14.25" customHeight="1">
      <c r="A65" s="52" t="s">
        <v>67</v>
      </c>
      <c r="B65" s="32">
        <f>'[5]вспомогат'!B62</f>
        <v>9500000</v>
      </c>
      <c r="C65" s="32">
        <f>'[5]вспомогат'!C62</f>
        <v>2380864</v>
      </c>
      <c r="D65" s="37">
        <f>'[5]вспомогат'!D62</f>
        <v>424746</v>
      </c>
      <c r="E65" s="32">
        <f>'[5]вспомогат'!G62</f>
        <v>2714555.46</v>
      </c>
      <c r="F65" s="37">
        <f>'[5]вспомогат'!H62</f>
        <v>388972.8300000001</v>
      </c>
      <c r="G65" s="38">
        <f>'[5]вспомогат'!I62</f>
        <v>91.5777499964685</v>
      </c>
      <c r="H65" s="34">
        <f>'[5]вспомогат'!J62</f>
        <v>-35773.169999999925</v>
      </c>
      <c r="I65" s="35">
        <f>'[5]вспомогат'!K62</f>
        <v>114.01556157764577</v>
      </c>
      <c r="J65" s="36">
        <f>'[5]вспомогат'!L62</f>
        <v>333691.45999999996</v>
      </c>
    </row>
    <row r="66" spans="1:10" ht="14.25" customHeight="1">
      <c r="A66" s="52" t="s">
        <v>68</v>
      </c>
      <c r="B66" s="32">
        <f>'[5]вспомогат'!B63</f>
        <v>15000000</v>
      </c>
      <c r="C66" s="32">
        <f>'[5]вспомогат'!C63</f>
        <v>5024750</v>
      </c>
      <c r="D66" s="37">
        <f>'[5]вспомогат'!D63</f>
        <v>991900</v>
      </c>
      <c r="E66" s="32">
        <f>'[5]вспомогат'!G63</f>
        <v>5537501.92</v>
      </c>
      <c r="F66" s="37">
        <f>'[5]вспомогат'!H63</f>
        <v>969595.6299999999</v>
      </c>
      <c r="G66" s="38">
        <f>'[5]вспомогат'!I63</f>
        <v>97.75134892630304</v>
      </c>
      <c r="H66" s="34">
        <f>'[5]вспомогат'!J63</f>
        <v>-22304.37000000011</v>
      </c>
      <c r="I66" s="35">
        <f>'[5]вспомогат'!K63</f>
        <v>110.20452599631822</v>
      </c>
      <c r="J66" s="36">
        <f>'[5]вспомогат'!L63</f>
        <v>512751.9199999999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3709982</v>
      </c>
      <c r="D67" s="37">
        <f>'[5]вспомогат'!D64</f>
        <v>687649</v>
      </c>
      <c r="E67" s="32">
        <f>'[5]вспомогат'!G64</f>
        <v>3701303.76</v>
      </c>
      <c r="F67" s="37">
        <f>'[5]вспомогат'!H64</f>
        <v>551154.2199999997</v>
      </c>
      <c r="G67" s="38">
        <f>'[5]вспомогат'!I64</f>
        <v>80.15051574276988</v>
      </c>
      <c r="H67" s="34">
        <f>'[5]вспомогат'!J64</f>
        <v>-136494.78000000026</v>
      </c>
      <c r="I67" s="35">
        <f>'[5]вспомогат'!K64</f>
        <v>99.76608404029992</v>
      </c>
      <c r="J67" s="36">
        <f>'[5]вспомогат'!L64</f>
        <v>-8678.240000000224</v>
      </c>
    </row>
    <row r="68" spans="1:10" ht="14.25" customHeight="1">
      <c r="A68" s="52" t="s">
        <v>70</v>
      </c>
      <c r="B68" s="32">
        <f>'[5]вспомогат'!B65</f>
        <v>36348458</v>
      </c>
      <c r="C68" s="32">
        <f>'[5]вспомогат'!C65</f>
        <v>12695700</v>
      </c>
      <c r="D68" s="37">
        <f>'[5]вспомогат'!D65</f>
        <v>2728643</v>
      </c>
      <c r="E68" s="32">
        <f>'[5]вспомогат'!G65</f>
        <v>13251607.8</v>
      </c>
      <c r="F68" s="37">
        <f>'[5]вспомогат'!H65</f>
        <v>1864191.6400000006</v>
      </c>
      <c r="G68" s="38">
        <f>'[5]вспомогат'!I65</f>
        <v>68.3193675391028</v>
      </c>
      <c r="H68" s="34">
        <f>'[5]вспомогат'!J65</f>
        <v>-864451.3599999994</v>
      </c>
      <c r="I68" s="35">
        <f>'[5]вспомогат'!K65</f>
        <v>104.37870932677993</v>
      </c>
      <c r="J68" s="36">
        <f>'[5]вспомогат'!L65</f>
        <v>555907.8000000007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31183074</v>
      </c>
      <c r="D69" s="37">
        <f>'[5]вспомогат'!D66</f>
        <v>6329252</v>
      </c>
      <c r="E69" s="32">
        <f>'[5]вспомогат'!G66</f>
        <v>18116047.33</v>
      </c>
      <c r="F69" s="37">
        <f>'[5]вспомогат'!H66</f>
        <v>1800890.289999999</v>
      </c>
      <c r="G69" s="38">
        <f>'[5]вспомогат'!I66</f>
        <v>28.45344584162551</v>
      </c>
      <c r="H69" s="34">
        <f>'[5]вспомогат'!J66</f>
        <v>-4528361.710000001</v>
      </c>
      <c r="I69" s="35">
        <f>'[5]вспомогат'!K66</f>
        <v>58.09577121870666</v>
      </c>
      <c r="J69" s="36">
        <f>'[5]вспомогат'!L66</f>
        <v>-13067026.670000002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35225356</v>
      </c>
      <c r="D70" s="37">
        <f>'[5]вспомогат'!D67</f>
        <v>6330323</v>
      </c>
      <c r="E70" s="32">
        <f>'[5]вспомогат'!G67</f>
        <v>29010915.28</v>
      </c>
      <c r="F70" s="37">
        <f>'[5]вспомогат'!H67</f>
        <v>3590642.8900000006</v>
      </c>
      <c r="G70" s="38">
        <f>'[5]вспомогат'!I67</f>
        <v>56.72132196098052</v>
      </c>
      <c r="H70" s="34">
        <f>'[5]вспомогат'!J67</f>
        <v>-2739680.1099999994</v>
      </c>
      <c r="I70" s="35">
        <f>'[5]вспомогат'!K67</f>
        <v>82.35804708403799</v>
      </c>
      <c r="J70" s="36">
        <f>'[5]вспомогат'!L67</f>
        <v>-6214440.719999999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5358870</v>
      </c>
      <c r="D71" s="37">
        <f>'[5]вспомогат'!D68</f>
        <v>1248600</v>
      </c>
      <c r="E71" s="32">
        <f>'[5]вспомогат'!G68</f>
        <v>4626114.72</v>
      </c>
      <c r="F71" s="37">
        <f>'[5]вспомогат'!H68</f>
        <v>622713.3899999997</v>
      </c>
      <c r="G71" s="38">
        <f>'[5]вспомогат'!I68</f>
        <v>49.87292888034596</v>
      </c>
      <c r="H71" s="34">
        <f>'[5]вспомогат'!J68</f>
        <v>-625886.6100000003</v>
      </c>
      <c r="I71" s="35">
        <f>'[5]вспомогат'!K68</f>
        <v>86.32630983770831</v>
      </c>
      <c r="J71" s="36">
        <f>'[5]вспомогат'!L68</f>
        <v>-732755.2800000003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3981115</v>
      </c>
      <c r="D72" s="37">
        <f>'[5]вспомогат'!D69</f>
        <v>941655</v>
      </c>
      <c r="E72" s="32">
        <f>'[5]вспомогат'!G69</f>
        <v>3613740.59</v>
      </c>
      <c r="F72" s="37">
        <f>'[5]вспомогат'!H69</f>
        <v>533185.3799999999</v>
      </c>
      <c r="G72" s="38">
        <f>'[5]вспомогат'!I69</f>
        <v>56.622157796645254</v>
      </c>
      <c r="H72" s="34">
        <f>'[5]вспомогат'!J69</f>
        <v>-408469.6200000001</v>
      </c>
      <c r="I72" s="35">
        <f>'[5]вспомогат'!K69</f>
        <v>90.77207239680341</v>
      </c>
      <c r="J72" s="36">
        <f>'[5]вспомогат'!L69</f>
        <v>-367374.41000000015</v>
      </c>
    </row>
    <row r="73" spans="1:10" ht="14.25" customHeight="1">
      <c r="A73" s="52" t="s">
        <v>75</v>
      </c>
      <c r="B73" s="32">
        <f>'[5]вспомогат'!B70</f>
        <v>6809061</v>
      </c>
      <c r="C73" s="32">
        <f>'[5]вспомогат'!C70</f>
        <v>1023437</v>
      </c>
      <c r="D73" s="37">
        <f>'[5]вспомогат'!D70</f>
        <v>139300</v>
      </c>
      <c r="E73" s="32">
        <f>'[5]вспомогат'!G70</f>
        <v>1786228.38</v>
      </c>
      <c r="F73" s="37">
        <f>'[5]вспомогат'!H70</f>
        <v>210920.0299999998</v>
      </c>
      <c r="G73" s="38">
        <f>'[5]вспомогат'!I70</f>
        <v>151.41423546302929</v>
      </c>
      <c r="H73" s="34">
        <f>'[5]вспомогат'!J70</f>
        <v>71620.0299999998</v>
      </c>
      <c r="I73" s="35">
        <f>'[5]вспомогат'!K70</f>
        <v>174.53232392418877</v>
      </c>
      <c r="J73" s="36">
        <f>'[5]вспомогат'!L70</f>
        <v>762791.3799999999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18951179</v>
      </c>
      <c r="D74" s="37">
        <f>'[5]вспомогат'!D71</f>
        <v>3699569</v>
      </c>
      <c r="E74" s="32">
        <f>'[5]вспомогат'!G71</f>
        <v>16279673.22</v>
      </c>
      <c r="F74" s="37">
        <f>'[5]вспомогат'!H71</f>
        <v>1845646.120000001</v>
      </c>
      <c r="G74" s="38">
        <f>'[5]вспомогат'!I71</f>
        <v>49.888138861580934</v>
      </c>
      <c r="H74" s="34">
        <f>'[5]вспомогат'!J71</f>
        <v>-1853922.879999999</v>
      </c>
      <c r="I74" s="35">
        <f>'[5]вспомогат'!K71</f>
        <v>85.90322121911255</v>
      </c>
      <c r="J74" s="36">
        <f>'[5]вспомогат'!L71</f>
        <v>-2671505.7799999993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9579782</v>
      </c>
      <c r="D75" s="37">
        <f>'[5]вспомогат'!D72</f>
        <v>1609310</v>
      </c>
      <c r="E75" s="32">
        <f>'[5]вспомогат'!G72</f>
        <v>8569580.3</v>
      </c>
      <c r="F75" s="37">
        <f>'[5]вспомогат'!H72</f>
        <v>1082475.290000001</v>
      </c>
      <c r="G75" s="38">
        <f>'[5]вспомогат'!I72</f>
        <v>67.26331719805388</v>
      </c>
      <c r="H75" s="34">
        <f>'[5]вспомогат'!J72</f>
        <v>-526834.709999999</v>
      </c>
      <c r="I75" s="35">
        <f>'[5]вспомогат'!K72</f>
        <v>89.45485711470262</v>
      </c>
      <c r="J75" s="36">
        <f>'[5]вспомогат'!L72</f>
        <v>-1010201.6999999993</v>
      </c>
    </row>
    <row r="76" spans="1:10" ht="14.25" customHeight="1">
      <c r="A76" s="52" t="s">
        <v>78</v>
      </c>
      <c r="B76" s="32">
        <f>'[5]вспомогат'!B73</f>
        <v>9313620</v>
      </c>
      <c r="C76" s="32">
        <f>'[5]вспомогат'!C73</f>
        <v>3297390</v>
      </c>
      <c r="D76" s="37">
        <f>'[5]вспомогат'!D73</f>
        <v>702730</v>
      </c>
      <c r="E76" s="32">
        <f>'[5]вспомогат'!G73</f>
        <v>3452852.81</v>
      </c>
      <c r="F76" s="37">
        <f>'[5]вспомогат'!H73</f>
        <v>607263.6299999999</v>
      </c>
      <c r="G76" s="38">
        <f>'[5]вспомогат'!I73</f>
        <v>86.41492892006886</v>
      </c>
      <c r="H76" s="34">
        <f>'[5]вспомогат'!J73</f>
        <v>-95466.37000000011</v>
      </c>
      <c r="I76" s="35">
        <f>'[5]вспомогат'!K73</f>
        <v>104.71472315983247</v>
      </c>
      <c r="J76" s="36">
        <f>'[5]вспомогат'!L73</f>
        <v>155462.81000000006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3357158</v>
      </c>
      <c r="D77" s="37">
        <f>'[5]вспомогат'!D74</f>
        <v>786637</v>
      </c>
      <c r="E77" s="32">
        <f>'[5]вспомогат'!G74</f>
        <v>2367080.19</v>
      </c>
      <c r="F77" s="37">
        <f>'[5]вспомогат'!H74</f>
        <v>203367.31999999983</v>
      </c>
      <c r="G77" s="38">
        <f>'[5]вспомогат'!I74</f>
        <v>25.852752921614396</v>
      </c>
      <c r="H77" s="34">
        <f>'[5]вспомогат'!J74</f>
        <v>-583269.6800000002</v>
      </c>
      <c r="I77" s="35">
        <f>'[5]вспомогат'!K74</f>
        <v>70.50845357889024</v>
      </c>
      <c r="J77" s="36">
        <f>'[5]вспомогат'!L74</f>
        <v>-990077.81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1931697</v>
      </c>
      <c r="D78" s="37">
        <f>'[5]вспомогат'!D75</f>
        <v>617715</v>
      </c>
      <c r="E78" s="32">
        <f>'[5]вспомогат'!G75</f>
        <v>2170767.17</v>
      </c>
      <c r="F78" s="37">
        <f>'[5]вспомогат'!H75</f>
        <v>198033.27000000002</v>
      </c>
      <c r="G78" s="38">
        <f>'[5]вспомогат'!I75</f>
        <v>32.05900293824823</v>
      </c>
      <c r="H78" s="34">
        <f>'[5]вспомогат'!J75</f>
        <v>-419681.73</v>
      </c>
      <c r="I78" s="35">
        <f>'[5]вспомогат'!K75</f>
        <v>112.37617338537046</v>
      </c>
      <c r="J78" s="36">
        <f>'[5]вспомогат'!L75</f>
        <v>239070.16999999993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4615966</v>
      </c>
      <c r="D79" s="37">
        <f>'[5]вспомогат'!D76</f>
        <v>1036511</v>
      </c>
      <c r="E79" s="32">
        <f>'[5]вспомогат'!G76</f>
        <v>4184080.27</v>
      </c>
      <c r="F79" s="37">
        <f>'[5]вспомогат'!H76</f>
        <v>473514.06000000006</v>
      </c>
      <c r="G79" s="38">
        <f>'[5]вспомогат'!I76</f>
        <v>45.683457290853646</v>
      </c>
      <c r="H79" s="34">
        <f>'[5]вспомогат'!J76</f>
        <v>-562996.94</v>
      </c>
      <c r="I79" s="35">
        <f>'[5]вспомогат'!K76</f>
        <v>90.64365443766266</v>
      </c>
      <c r="J79" s="36">
        <f>'[5]вспомогат'!L76</f>
        <v>-431885.73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3637934</v>
      </c>
      <c r="D80" s="37">
        <f>'[5]вспомогат'!D77</f>
        <v>516800</v>
      </c>
      <c r="E80" s="32">
        <f>'[5]вспомогат'!G77</f>
        <v>4837480.5</v>
      </c>
      <c r="F80" s="37">
        <f>'[5]вспомогат'!H77</f>
        <v>1411388.7799999998</v>
      </c>
      <c r="G80" s="38">
        <f>'[5]вспомогат'!I77</f>
        <v>273.101544117647</v>
      </c>
      <c r="H80" s="34">
        <f>'[5]вспомогат'!J77</f>
        <v>894588.7799999998</v>
      </c>
      <c r="I80" s="35">
        <f>'[5]вспомогат'!K77</f>
        <v>132.97328923504386</v>
      </c>
      <c r="J80" s="36">
        <f>'[5]вспомогат'!L77</f>
        <v>1199546.5</v>
      </c>
    </row>
    <row r="81" spans="1:10" ht="14.25" customHeight="1">
      <c r="A81" s="52" t="s">
        <v>83</v>
      </c>
      <c r="B81" s="32">
        <f>'[5]вспомогат'!B78</f>
        <v>462982900</v>
      </c>
      <c r="C81" s="32">
        <f>'[5]вспомогат'!C78</f>
        <v>178784040</v>
      </c>
      <c r="D81" s="37">
        <f>'[5]вспомогат'!D78</f>
        <v>36972895</v>
      </c>
      <c r="E81" s="32">
        <f>'[5]вспомогат'!G78</f>
        <v>170815594.68</v>
      </c>
      <c r="F81" s="37">
        <f>'[5]вспомогат'!H78</f>
        <v>23238270.370000005</v>
      </c>
      <c r="G81" s="38">
        <f>'[5]вспомогат'!I78</f>
        <v>62.852179603463576</v>
      </c>
      <c r="H81" s="34">
        <f>'[5]вспомогат'!J78</f>
        <v>-13734624.629999995</v>
      </c>
      <c r="I81" s="35">
        <f>'[5]вспомогат'!K78</f>
        <v>95.54297725904394</v>
      </c>
      <c r="J81" s="36">
        <f>'[5]вспомогат'!L78</f>
        <v>-7968445.319999993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13978206</v>
      </c>
      <c r="D82" s="37">
        <f>'[5]вспомогат'!D79</f>
        <v>2916641</v>
      </c>
      <c r="E82" s="32">
        <f>'[5]вспомогат'!G79</f>
        <v>14168153.06</v>
      </c>
      <c r="F82" s="37">
        <f>'[5]вспомогат'!H79</f>
        <v>1647611.2300000004</v>
      </c>
      <c r="G82" s="38">
        <f>'[5]вспомогат'!I79</f>
        <v>56.490024997934285</v>
      </c>
      <c r="H82" s="34">
        <f>'[5]вспомогат'!J79</f>
        <v>-1269029.7699999996</v>
      </c>
      <c r="I82" s="35">
        <f>'[5]вспомогат'!K79</f>
        <v>101.35888010235364</v>
      </c>
      <c r="J82" s="36">
        <f>'[5]вспомогат'!L79</f>
        <v>189947.06000000052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4314672</v>
      </c>
      <c r="D83" s="37">
        <f>'[5]вспомогат'!D80</f>
        <v>729436</v>
      </c>
      <c r="E83" s="32">
        <f>'[5]вспомогат'!G80</f>
        <v>3616646.17</v>
      </c>
      <c r="F83" s="37">
        <f>'[5]вспомогат'!H80</f>
        <v>324716.1699999999</v>
      </c>
      <c r="G83" s="38">
        <f>'[5]вспомогат'!I80</f>
        <v>44.51606035347857</v>
      </c>
      <c r="H83" s="34">
        <f>'[5]вспомогат'!J80</f>
        <v>-404719.8300000001</v>
      </c>
      <c r="I83" s="35">
        <f>'[5]вспомогат'!K80</f>
        <v>83.82204186088768</v>
      </c>
      <c r="J83" s="36">
        <f>'[5]вспомогат'!L80</f>
        <v>-698025.8300000001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83602568</v>
      </c>
      <c r="D84" s="37">
        <f>'[5]вспомогат'!D81</f>
        <v>14326598</v>
      </c>
      <c r="E84" s="32">
        <f>'[5]вспомогат'!G81</f>
        <v>59719254.94</v>
      </c>
      <c r="F84" s="37">
        <f>'[5]вспомогат'!H81</f>
        <v>9766049.299999997</v>
      </c>
      <c r="G84" s="38">
        <f>'[5]вспомогат'!I81</f>
        <v>68.16725994545249</v>
      </c>
      <c r="H84" s="34">
        <f>'[5]вспомогат'!J81</f>
        <v>-4560548.700000003</v>
      </c>
      <c r="I84" s="35">
        <f>'[5]вспомогат'!K81</f>
        <v>71.43232124161545</v>
      </c>
      <c r="J84" s="36">
        <f>'[5]вспомогат'!L81</f>
        <v>-23883313.060000002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13786447</v>
      </c>
      <c r="D85" s="37">
        <f>'[5]вспомогат'!D82</f>
        <v>3003513</v>
      </c>
      <c r="E85" s="32">
        <f>'[5]вспомогат'!G82</f>
        <v>11822703.56</v>
      </c>
      <c r="F85" s="37">
        <f>'[5]вспомогат'!H82</f>
        <v>1386240.0500000007</v>
      </c>
      <c r="G85" s="38">
        <f>'[5]вспомогат'!I82</f>
        <v>46.15395538491096</v>
      </c>
      <c r="H85" s="34">
        <f>'[5]вспомогат'!J82</f>
        <v>-1617272.9499999993</v>
      </c>
      <c r="I85" s="35">
        <f>'[5]вспомогат'!K82</f>
        <v>85.75598600567645</v>
      </c>
      <c r="J85" s="36">
        <f>'[5]вспомогат'!L82</f>
        <v>-1963743.4399999995</v>
      </c>
    </row>
    <row r="86" spans="1:10" ht="15" customHeight="1">
      <c r="A86" s="50" t="s">
        <v>88</v>
      </c>
      <c r="B86" s="40">
        <f>SUM(B38:B85)</f>
        <v>2072340493</v>
      </c>
      <c r="C86" s="40">
        <f>SUM(C38:C85)</f>
        <v>758822228</v>
      </c>
      <c r="D86" s="40">
        <f>SUM(D38:D85)</f>
        <v>154746653</v>
      </c>
      <c r="E86" s="40">
        <f>SUM(E38:E85)</f>
        <v>675044362.2199998</v>
      </c>
      <c r="F86" s="40">
        <f>SUM(F38:F85)</f>
        <v>91088460.12000002</v>
      </c>
      <c r="G86" s="41">
        <f>F86/D86*100</f>
        <v>58.86295978239996</v>
      </c>
      <c r="H86" s="40">
        <f>SUM(H38:H85)</f>
        <v>-63658192.879999995</v>
      </c>
      <c r="I86" s="42">
        <f>E86/C86*100</f>
        <v>88.95948712509247</v>
      </c>
      <c r="J86" s="40">
        <f>SUM(J38:J85)</f>
        <v>-83777865.77999997</v>
      </c>
    </row>
    <row r="87" spans="1:10" ht="15.75" customHeight="1">
      <c r="A87" s="53" t="s">
        <v>89</v>
      </c>
      <c r="B87" s="54">
        <f>'[5]вспомогат'!B83</f>
        <v>13240465353</v>
      </c>
      <c r="C87" s="54">
        <f>'[5]вспомогат'!C83</f>
        <v>5228874290</v>
      </c>
      <c r="D87" s="54">
        <f>'[5]вспомогат'!D83</f>
        <v>1147533063</v>
      </c>
      <c r="E87" s="54">
        <f>'[5]вспомогат'!G83</f>
        <v>4699601480.140004</v>
      </c>
      <c r="F87" s="54">
        <f>'[5]вспомогат'!H83</f>
        <v>790927362.1700002</v>
      </c>
      <c r="G87" s="55">
        <f>'[5]вспомогат'!I83</f>
        <v>68.92414586315063</v>
      </c>
      <c r="H87" s="54">
        <f>'[5]вспомогат'!J83</f>
        <v>-356605700.82999986</v>
      </c>
      <c r="I87" s="55">
        <f>'[5]вспомогат'!K83</f>
        <v>89.87788230303781</v>
      </c>
      <c r="J87" s="54">
        <f>'[5]вспомогат'!L83</f>
        <v>-529272809.86000013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22.05.2020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2020-05-25T06:59:57Z</dcterms:created>
  <dcterms:modified xsi:type="dcterms:W3CDTF">2020-05-25T07:01:28Z</dcterms:modified>
  <cp:category/>
  <cp:version/>
  <cp:contentType/>
  <cp:contentStatus/>
</cp:coreProperties>
</file>