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<sst xmlns="http://schemas.openxmlformats.org/spreadsheetml/2006/main" count="95" uniqueCount="90">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</sst>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20\&#1085;&#1072;&#1076;&#1093;_1809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18.09.2020</v>
          </cell>
        </row>
        <row r="6">
          <cell r="G6" t="str">
            <v>Фактично надійшло на 18.09.2020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1472971919.12</v>
          </cell>
          <cell r="H10">
            <v>97592030.05999994</v>
          </cell>
          <cell r="I10">
            <v>63.568386253777085</v>
          </cell>
          <cell r="J10">
            <v>-55930869.94000006</v>
          </cell>
          <cell r="K10">
            <v>85.1418716701986</v>
          </cell>
          <cell r="L10">
            <v>-257048680.8800001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4148705501.15</v>
          </cell>
          <cell r="H11">
            <v>244711393.6800003</v>
          </cell>
          <cell r="I11">
            <v>54.89079409171973</v>
          </cell>
          <cell r="J11">
            <v>-201103606.3199997</v>
          </cell>
          <cell r="K11">
            <v>96.84299539327024</v>
          </cell>
          <cell r="L11">
            <v>-135244498.8499999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596088915.62</v>
          </cell>
          <cell r="H12">
            <v>52419323.01999998</v>
          </cell>
          <cell r="I12">
            <v>90.91800799922294</v>
          </cell>
          <cell r="J12">
            <v>-5236276.980000019</v>
          </cell>
          <cell r="K12">
            <v>107.52472497659164</v>
          </cell>
          <cell r="L12">
            <v>41715104.620000005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457626011.93</v>
          </cell>
          <cell r="H13">
            <v>28962823.870000005</v>
          </cell>
          <cell r="I13">
            <v>48.277005433967304</v>
          </cell>
          <cell r="J13">
            <v>-31030176.129999995</v>
          </cell>
          <cell r="K13">
            <v>88.94966484054211</v>
          </cell>
          <cell r="L13">
            <v>-56851488.06999999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71287438.68</v>
          </cell>
          <cell r="H14">
            <v>4519577.330000006</v>
          </cell>
          <cell r="I14">
            <v>56.20106605486341</v>
          </cell>
          <cell r="J14">
            <v>-3522222.6699999943</v>
          </cell>
          <cell r="K14">
            <v>91.78659870085559</v>
          </cell>
          <cell r="L14">
            <v>-6379061.319999993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26984815.46</v>
          </cell>
          <cell r="H15">
            <v>3023612.3599999994</v>
          </cell>
          <cell r="I15">
            <v>72.37253560148831</v>
          </cell>
          <cell r="J15">
            <v>-1154232.6400000006</v>
          </cell>
          <cell r="K15">
            <v>103.8881836729469</v>
          </cell>
          <cell r="L15">
            <v>1009950.4600000009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265573906.05</v>
          </cell>
          <cell r="H16">
            <v>18353787.830000013</v>
          </cell>
          <cell r="I16">
            <v>51.415414684231806</v>
          </cell>
          <cell r="J16">
            <v>-17343265.169999987</v>
          </cell>
          <cell r="K16">
            <v>104.87851611684067</v>
          </cell>
          <cell r="L16">
            <v>12353403.050000012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4114523.69</v>
          </cell>
          <cell r="H18">
            <v>469761.64000000013</v>
          </cell>
          <cell r="I18">
            <v>127.64047984566689</v>
          </cell>
          <cell r="J18">
            <v>101726.64000000013</v>
          </cell>
          <cell r="K18">
            <v>101.54641603311067</v>
          </cell>
          <cell r="L18">
            <v>62658.689999999944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102856631.5</v>
          </cell>
          <cell r="H19">
            <v>7832662.969999999</v>
          </cell>
          <cell r="I19">
            <v>67.2484265311738</v>
          </cell>
          <cell r="J19">
            <v>-3814692.030000001</v>
          </cell>
          <cell r="K19">
            <v>103.48401576364901</v>
          </cell>
          <cell r="L19">
            <v>3462893.5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24981954.08</v>
          </cell>
          <cell r="H20">
            <v>1631169.6499999985</v>
          </cell>
          <cell r="I20">
            <v>43.34470603866335</v>
          </cell>
          <cell r="J20">
            <v>-2132080.3500000015</v>
          </cell>
          <cell r="K20">
            <v>89.29285830960895</v>
          </cell>
          <cell r="L20">
            <v>-2995595.920000002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42057243.2</v>
          </cell>
          <cell r="H21">
            <v>2759271.8900000006</v>
          </cell>
          <cell r="I21">
            <v>57.71378644196415</v>
          </cell>
          <cell r="J21">
            <v>-2021686.1099999994</v>
          </cell>
          <cell r="K21">
            <v>106.35962277539932</v>
          </cell>
          <cell r="L21">
            <v>2514753.200000003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3211950.69</v>
          </cell>
          <cell r="H22">
            <v>446944.0800000001</v>
          </cell>
          <cell r="I22">
            <v>142.70245210727973</v>
          </cell>
          <cell r="J22">
            <v>133744.08000000007</v>
          </cell>
          <cell r="K22">
            <v>114.93089334020353</v>
          </cell>
          <cell r="L22">
            <v>417270.68999999994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121815.56</v>
          </cell>
          <cell r="H23">
            <v>493</v>
          </cell>
          <cell r="J23">
            <v>493</v>
          </cell>
          <cell r="K23">
            <v>27.8112713405978</v>
          </cell>
          <cell r="L23">
            <v>-316192.32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100184951.56</v>
          </cell>
          <cell r="H24">
            <v>6615359.870000005</v>
          </cell>
          <cell r="I24">
            <v>49.07286534633844</v>
          </cell>
          <cell r="J24">
            <v>-6865328.129999995</v>
          </cell>
          <cell r="K24">
            <v>103.19354066319823</v>
          </cell>
          <cell r="L24">
            <v>3100433.5600000024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5349785.63</v>
          </cell>
          <cell r="H25">
            <v>479424</v>
          </cell>
          <cell r="I25">
            <v>86.5355041334248</v>
          </cell>
          <cell r="J25">
            <v>-74596</v>
          </cell>
          <cell r="K25">
            <v>97.99448772656866</v>
          </cell>
          <cell r="L25">
            <v>-109486.37000000011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45610219.25</v>
          </cell>
          <cell r="H26">
            <v>3204842.8699999973</v>
          </cell>
          <cell r="I26">
            <v>60.21753537930166</v>
          </cell>
          <cell r="J26">
            <v>-2117266.1300000027</v>
          </cell>
          <cell r="K26">
            <v>97.35121706365467</v>
          </cell>
          <cell r="L26">
            <v>-1240986.75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73420.3</v>
          </cell>
          <cell r="H27">
            <v>0</v>
          </cell>
          <cell r="I27">
            <v>0</v>
          </cell>
          <cell r="J27">
            <v>-3480</v>
          </cell>
          <cell r="K27">
            <v>106.52974463145677</v>
          </cell>
          <cell r="L27">
            <v>4500.300000000003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43103498.4</v>
          </cell>
          <cell r="H28">
            <v>2411553.339999996</v>
          </cell>
          <cell r="I28">
            <v>40.23801792058054</v>
          </cell>
          <cell r="J28">
            <v>-3581667.660000004</v>
          </cell>
          <cell r="K28">
            <v>92.10920546957767</v>
          </cell>
          <cell r="L28">
            <v>-3692582.6000000015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22213144.17</v>
          </cell>
          <cell r="H29">
            <v>1372484.1000000015</v>
          </cell>
          <cell r="I29">
            <v>50.93714672963034</v>
          </cell>
          <cell r="J29">
            <v>-1321981.8999999985</v>
          </cell>
          <cell r="K29">
            <v>94.89481823742425</v>
          </cell>
          <cell r="L29">
            <v>-1195029.8299999982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26160124.77</v>
          </cell>
          <cell r="H30">
            <v>2255846.8499999978</v>
          </cell>
          <cell r="I30">
            <v>57.68830269798067</v>
          </cell>
          <cell r="J30">
            <v>-1654559.1500000022</v>
          </cell>
          <cell r="K30">
            <v>95.80539106376547</v>
          </cell>
          <cell r="L30">
            <v>-1145358.2300000004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5185213.61</v>
          </cell>
          <cell r="H31">
            <v>279183.20999999996</v>
          </cell>
          <cell r="I31">
            <v>36.095971669681305</v>
          </cell>
          <cell r="J31">
            <v>-494263.79000000004</v>
          </cell>
          <cell r="K31">
            <v>95.09428361100576</v>
          </cell>
          <cell r="L31">
            <v>-267494.38999999966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57236648.05</v>
          </cell>
          <cell r="H32">
            <v>4553593.299999997</v>
          </cell>
          <cell r="I32">
            <v>53.51701667578869</v>
          </cell>
          <cell r="J32">
            <v>-3955089.700000003</v>
          </cell>
          <cell r="K32">
            <v>91.49209706716289</v>
          </cell>
          <cell r="L32">
            <v>-5322468.950000003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213005.5</v>
          </cell>
          <cell r="H33">
            <v>29500</v>
          </cell>
          <cell r="I33">
            <v>256.52173913043475</v>
          </cell>
          <cell r="J33">
            <v>18000</v>
          </cell>
          <cell r="K33">
            <v>291.38919288645695</v>
          </cell>
          <cell r="L33">
            <v>139905.5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5899372.09</v>
          </cell>
          <cell r="H34">
            <v>288178.7000000002</v>
          </cell>
          <cell r="I34">
            <v>37.745168536382536</v>
          </cell>
          <cell r="J34">
            <v>-475306.2999999998</v>
          </cell>
          <cell r="K34">
            <v>104.91318203716492</v>
          </cell>
          <cell r="L34">
            <v>276273.08999999985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13199328.09</v>
          </cell>
          <cell r="H35">
            <v>1217222.7599999998</v>
          </cell>
          <cell r="I35">
            <v>62.34517128467474</v>
          </cell>
          <cell r="J35">
            <v>-735170.2400000002</v>
          </cell>
          <cell r="K35">
            <v>95.35354697853295</v>
          </cell>
          <cell r="L35">
            <v>-643185.9100000001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36453103.25</v>
          </cell>
          <cell r="H36">
            <v>2270898.460000001</v>
          </cell>
          <cell r="I36">
            <v>46.23634322786457</v>
          </cell>
          <cell r="J36">
            <v>-2640602.539999999</v>
          </cell>
          <cell r="K36">
            <v>95.56972851515191</v>
          </cell>
          <cell r="L36">
            <v>-1689835.75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19007282.12</v>
          </cell>
          <cell r="H37">
            <v>1626867.580000002</v>
          </cell>
          <cell r="I37">
            <v>64.73113622139141</v>
          </cell>
          <cell r="J37">
            <v>-886401.4199999981</v>
          </cell>
          <cell r="K37">
            <v>102.8724466084123</v>
          </cell>
          <cell r="L37">
            <v>530729.120000001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13790791.32</v>
          </cell>
          <cell r="H38">
            <v>1233514.7599999998</v>
          </cell>
          <cell r="I38">
            <v>44.81517223389061</v>
          </cell>
          <cell r="J38">
            <v>-1518934.2400000002</v>
          </cell>
          <cell r="K38">
            <v>95.9624352629954</v>
          </cell>
          <cell r="L38">
            <v>-580239.6799999997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13246345.31</v>
          </cell>
          <cell r="H39">
            <v>714225.8499999996</v>
          </cell>
          <cell r="I39">
            <v>34.50858214093311</v>
          </cell>
          <cell r="J39">
            <v>-1355479.1500000004</v>
          </cell>
          <cell r="K39">
            <v>103.5651916347839</v>
          </cell>
          <cell r="L39">
            <v>456000.3100000005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15190763.45</v>
          </cell>
          <cell r="H40">
            <v>855441.5</v>
          </cell>
          <cell r="I40">
            <v>29.42772153657956</v>
          </cell>
          <cell r="J40">
            <v>-2051482.5</v>
          </cell>
          <cell r="K40">
            <v>88.12195192553901</v>
          </cell>
          <cell r="L40">
            <v>-2047578.5500000007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26767115.66</v>
          </cell>
          <cell r="H41">
            <v>1742662.6499999985</v>
          </cell>
          <cell r="I41">
            <v>59.45263815435291</v>
          </cell>
          <cell r="J41">
            <v>-1188515.3500000015</v>
          </cell>
          <cell r="K41">
            <v>100.07370682482384</v>
          </cell>
          <cell r="L41">
            <v>19714.66000000015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44636416.87</v>
          </cell>
          <cell r="H42">
            <v>3236606.6799999997</v>
          </cell>
          <cell r="I42">
            <v>57.2457719735424</v>
          </cell>
          <cell r="J42">
            <v>-2417272.3200000003</v>
          </cell>
          <cell r="K42">
            <v>93.4189341935932</v>
          </cell>
          <cell r="L42">
            <v>-3144493.1300000027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19564465</v>
          </cell>
          <cell r="H43">
            <v>2144006.3500000015</v>
          </cell>
          <cell r="I43">
            <v>90.21317638643447</v>
          </cell>
          <cell r="J43">
            <v>-232593.6499999985</v>
          </cell>
          <cell r="K43">
            <v>88.35064945035045</v>
          </cell>
          <cell r="L43">
            <v>-2579645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20721388.96</v>
          </cell>
          <cell r="H44">
            <v>1124128.1400000006</v>
          </cell>
          <cell r="I44">
            <v>37.50966047282814</v>
          </cell>
          <cell r="J44">
            <v>-1872774.8599999994</v>
          </cell>
          <cell r="K44">
            <v>100.28417895654339</v>
          </cell>
          <cell r="L44">
            <v>58718.960000000894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7113156.15</v>
          </cell>
          <cell r="H45">
            <v>495582.45999999996</v>
          </cell>
          <cell r="I45">
            <v>49.72153150947712</v>
          </cell>
          <cell r="J45">
            <v>-501133.54000000004</v>
          </cell>
          <cell r="K45">
            <v>82.84732480528162</v>
          </cell>
          <cell r="L45">
            <v>-1472704.8499999996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7258891.79</v>
          </cell>
          <cell r="H46">
            <v>860072.3300000001</v>
          </cell>
          <cell r="I46">
            <v>69.70243856976141</v>
          </cell>
          <cell r="J46">
            <v>-373847.6699999999</v>
          </cell>
          <cell r="K46">
            <v>95.8867268811</v>
          </cell>
          <cell r="L46">
            <v>-311386.20999999996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9537664.25</v>
          </cell>
          <cell r="H47">
            <v>363298.0999999996</v>
          </cell>
          <cell r="I47">
            <v>16.80893649723619</v>
          </cell>
          <cell r="J47">
            <v>-1798040.9000000004</v>
          </cell>
          <cell r="K47">
            <v>84.52081444848139</v>
          </cell>
          <cell r="L47">
            <v>-1746732.75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19132795.96</v>
          </cell>
          <cell r="H48">
            <v>1560152.1300000027</v>
          </cell>
          <cell r="I48">
            <v>48.06553929051715</v>
          </cell>
          <cell r="J48">
            <v>-1685732.8699999973</v>
          </cell>
          <cell r="K48">
            <v>97.27010375317239</v>
          </cell>
          <cell r="L48">
            <v>-536964.0399999991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7760785.18</v>
          </cell>
          <cell r="H49">
            <v>606393.7599999998</v>
          </cell>
          <cell r="I49">
            <v>56.1008196872976</v>
          </cell>
          <cell r="J49">
            <v>-474506.2400000002</v>
          </cell>
          <cell r="K49">
            <v>76.21584559603403</v>
          </cell>
          <cell r="L49">
            <v>-2421854.8200000003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6936285.82</v>
          </cell>
          <cell r="H50">
            <v>550452.8000000007</v>
          </cell>
          <cell r="I50">
            <v>75.96538827783232</v>
          </cell>
          <cell r="J50">
            <v>-174157.19999999925</v>
          </cell>
          <cell r="K50">
            <v>107.27520182867607</v>
          </cell>
          <cell r="L50">
            <v>470405.8200000003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49423708.05</v>
          </cell>
          <cell r="H51">
            <v>2934929.8999999985</v>
          </cell>
          <cell r="I51">
            <v>46.90514386718573</v>
          </cell>
          <cell r="J51">
            <v>-3322230.1000000015</v>
          </cell>
          <cell r="K51">
            <v>106.00613779249235</v>
          </cell>
          <cell r="L51">
            <v>2800268.049999997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60529832.42</v>
          </cell>
          <cell r="H52">
            <v>3646841.8200000003</v>
          </cell>
          <cell r="I52">
            <v>45.77307793684623</v>
          </cell>
          <cell r="J52">
            <v>-4320378.18</v>
          </cell>
          <cell r="K52">
            <v>96.68794923461284</v>
          </cell>
          <cell r="L52">
            <v>-2073452.5799999982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23706296.17</v>
          </cell>
          <cell r="H53">
            <v>1673234.5200000033</v>
          </cell>
          <cell r="I53">
            <v>42.58824164230645</v>
          </cell>
          <cell r="J53">
            <v>-2255630.4799999967</v>
          </cell>
          <cell r="K53">
            <v>93.466440601037</v>
          </cell>
          <cell r="L53">
            <v>-1657134.8299999982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49128658.96</v>
          </cell>
          <cell r="H54">
            <v>3841090.329999998</v>
          </cell>
          <cell r="I54">
            <v>74.24075259527271</v>
          </cell>
          <cell r="J54">
            <v>-1332739.6700000018</v>
          </cell>
          <cell r="K54">
            <v>99.0394722481324</v>
          </cell>
          <cell r="L54">
            <v>-476471.0399999991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56341581.76</v>
          </cell>
          <cell r="H55">
            <v>3571147.6699999943</v>
          </cell>
          <cell r="I55">
            <v>46.62194404553636</v>
          </cell>
          <cell r="J55">
            <v>-4088652.3300000057</v>
          </cell>
          <cell r="K55">
            <v>89.12015185116056</v>
          </cell>
          <cell r="L55">
            <v>-6878218.240000002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11145541.75</v>
          </cell>
          <cell r="H56">
            <v>1141176.710000001</v>
          </cell>
          <cell r="I56">
            <v>62.987606996116504</v>
          </cell>
          <cell r="J56">
            <v>-670571.2899999991</v>
          </cell>
          <cell r="K56">
            <v>100.02787316884745</v>
          </cell>
          <cell r="L56">
            <v>3105.75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49270856.36</v>
          </cell>
          <cell r="H57">
            <v>2815009.719999999</v>
          </cell>
          <cell r="I57">
            <v>36.72011723264584</v>
          </cell>
          <cell r="J57">
            <v>-4851114.280000001</v>
          </cell>
          <cell r="K57">
            <v>97.67507692546802</v>
          </cell>
          <cell r="L57">
            <v>-1172775.6400000006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16526336.55</v>
          </cell>
          <cell r="H58">
            <v>1030116.8600000013</v>
          </cell>
          <cell r="I58">
            <v>38.893454219102416</v>
          </cell>
          <cell r="J58">
            <v>-1618444.1399999987</v>
          </cell>
          <cell r="K58">
            <v>96.81687495598923</v>
          </cell>
          <cell r="L58">
            <v>-543349.4499999993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9655627.14</v>
          </cell>
          <cell r="H59">
            <v>989936.0300000012</v>
          </cell>
          <cell r="I59">
            <v>42.84050143070561</v>
          </cell>
          <cell r="J59">
            <v>-1320811.9699999988</v>
          </cell>
          <cell r="K59">
            <v>86.70046588933143</v>
          </cell>
          <cell r="L59">
            <v>-1481137.8599999994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10133876.85</v>
          </cell>
          <cell r="H60">
            <v>528734.1199999992</v>
          </cell>
          <cell r="I60">
            <v>114.79247069040363</v>
          </cell>
          <cell r="J60">
            <v>68134.11999999918</v>
          </cell>
          <cell r="K60">
            <v>116.13726975540854</v>
          </cell>
          <cell r="L60">
            <v>1408101.8499999996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8744831.44</v>
          </cell>
          <cell r="H61">
            <v>957504.9299999997</v>
          </cell>
          <cell r="I61">
            <v>52.63618987411356</v>
          </cell>
          <cell r="J61">
            <v>-861595.0700000003</v>
          </cell>
          <cell r="K61">
            <v>92.36782474597037</v>
          </cell>
          <cell r="L61">
            <v>-722568.5600000005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6856995.28</v>
          </cell>
          <cell r="H62">
            <v>825473.3799999999</v>
          </cell>
          <cell r="I62">
            <v>79.21690104621501</v>
          </cell>
          <cell r="J62">
            <v>-216568.6200000001</v>
          </cell>
          <cell r="K62">
            <v>104.54794198065504</v>
          </cell>
          <cell r="L62">
            <v>298286.28000000026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11889870.45</v>
          </cell>
          <cell r="H63">
            <v>1196145.9499999993</v>
          </cell>
          <cell r="I63">
            <v>83.59804798613388</v>
          </cell>
          <cell r="J63">
            <v>-234684.05000000075</v>
          </cell>
          <cell r="K63">
            <v>107.02627933353135</v>
          </cell>
          <cell r="L63">
            <v>780570.4499999993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8227336.52</v>
          </cell>
          <cell r="H64">
            <v>785618.4099999992</v>
          </cell>
          <cell r="I64">
            <v>82.05689012092027</v>
          </cell>
          <cell r="J64">
            <v>-171788.59000000078</v>
          </cell>
          <cell r="K64">
            <v>99.72589555088213</v>
          </cell>
          <cell r="L64">
            <v>-22613.480000000447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28970734.67</v>
          </cell>
          <cell r="H65">
            <v>1698845.6800000034</v>
          </cell>
          <cell r="I65">
            <v>42.17220432960965</v>
          </cell>
          <cell r="J65">
            <v>-2329508.3199999966</v>
          </cell>
          <cell r="K65">
            <v>103.7138039500819</v>
          </cell>
          <cell r="L65">
            <v>1037389.6700000018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48998206.84</v>
          </cell>
          <cell r="H66">
            <v>2937725.2600000054</v>
          </cell>
          <cell r="I66">
            <v>48.2738077612416</v>
          </cell>
          <cell r="J66">
            <v>-3147821.7399999946</v>
          </cell>
          <cell r="K66">
            <v>84.5363865082926</v>
          </cell>
          <cell r="L66">
            <v>-8962878.159999996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66934163.3</v>
          </cell>
          <cell r="H67">
            <v>4197590.519999996</v>
          </cell>
          <cell r="I67">
            <v>45.08678032550929</v>
          </cell>
          <cell r="J67">
            <v>-5112434.480000004</v>
          </cell>
          <cell r="K67">
            <v>96.24877075834482</v>
          </cell>
          <cell r="L67">
            <v>-2608712.700000003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10896207.2</v>
          </cell>
          <cell r="H68">
            <v>1035325.2999999989</v>
          </cell>
          <cell r="I68">
            <v>51.595741075744606</v>
          </cell>
          <cell r="J68">
            <v>-971284.7000000011</v>
          </cell>
          <cell r="K68">
            <v>92.84445951680217</v>
          </cell>
          <cell r="L68">
            <v>-839772.8000000007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7186136.09</v>
          </cell>
          <cell r="H69">
            <v>530332.8300000001</v>
          </cell>
          <cell r="I69">
            <v>67.03934383125791</v>
          </cell>
          <cell r="J69">
            <v>-260744.16999999993</v>
          </cell>
          <cell r="K69">
            <v>94.56436393773502</v>
          </cell>
          <cell r="L69">
            <v>-413064.91000000015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4973371.44</v>
          </cell>
          <cell r="H70">
            <v>1014383.2400000002</v>
          </cell>
          <cell r="I70">
            <v>139.4927955951232</v>
          </cell>
          <cell r="J70">
            <v>287189.2400000002</v>
          </cell>
          <cell r="K70">
            <v>97.37063017567107</v>
          </cell>
          <cell r="L70">
            <v>-134299.5599999996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37226571.37</v>
          </cell>
          <cell r="H71">
            <v>2888143.469999999</v>
          </cell>
          <cell r="I71">
            <v>45.639531194049695</v>
          </cell>
          <cell r="J71">
            <v>-3440018.530000001</v>
          </cell>
          <cell r="K71">
            <v>87.5586582849421</v>
          </cell>
          <cell r="L71">
            <v>-5289579.630000003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16799007.86</v>
          </cell>
          <cell r="H72">
            <v>1451654.0599999987</v>
          </cell>
          <cell r="I72">
            <v>73.30827161834247</v>
          </cell>
          <cell r="J72">
            <v>-528550.9400000013</v>
          </cell>
          <cell r="K72">
            <v>92.90175335870732</v>
          </cell>
          <cell r="L72">
            <v>-1283544.1400000006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7396586.09</v>
          </cell>
          <cell r="H73">
            <v>619412.75</v>
          </cell>
          <cell r="I73">
            <v>66.45489121105484</v>
          </cell>
          <cell r="J73">
            <v>-312667.25</v>
          </cell>
          <cell r="K73">
            <v>98.83159327260847</v>
          </cell>
          <cell r="L73">
            <v>-87443.91000000015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6694558.05</v>
          </cell>
          <cell r="H74">
            <v>514235.1299999999</v>
          </cell>
          <cell r="I74">
            <v>62.089044966204696</v>
          </cell>
          <cell r="J74">
            <v>-313986.8700000001</v>
          </cell>
          <cell r="K74">
            <v>107.5852711745648</v>
          </cell>
          <cell r="L74">
            <v>471998.0499999998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6746703.67</v>
          </cell>
          <cell r="H75">
            <v>475245.5</v>
          </cell>
          <cell r="I75">
            <v>44.85674023147335</v>
          </cell>
          <cell r="J75">
            <v>-584228.5</v>
          </cell>
          <cell r="K75">
            <v>108.02745830504566</v>
          </cell>
          <cell r="L75">
            <v>501343.6699999999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12175897.06</v>
          </cell>
          <cell r="H76">
            <v>1700607.6400000006</v>
          </cell>
          <cell r="I76">
            <v>93.50209232396689</v>
          </cell>
          <cell r="J76">
            <v>-118183.3599999994</v>
          </cell>
          <cell r="K76">
            <v>97.16573905160458</v>
          </cell>
          <cell r="L76">
            <v>-355162.9399999995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10414247.22</v>
          </cell>
          <cell r="H77">
            <v>527375.2100000009</v>
          </cell>
          <cell r="I77">
            <v>39.347637874292104</v>
          </cell>
          <cell r="J77">
            <v>-812921.7899999991</v>
          </cell>
          <cell r="K77">
            <v>118.93345263702462</v>
          </cell>
          <cell r="L77">
            <v>1657882.2200000007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339813773.91</v>
          </cell>
          <cell r="H78">
            <v>21692546.070000052</v>
          </cell>
          <cell r="I78">
            <v>53.79401979407431</v>
          </cell>
          <cell r="J78">
            <v>-18632653.929999948</v>
          </cell>
          <cell r="K78">
            <v>95.66889552175104</v>
          </cell>
          <cell r="L78">
            <v>-15383986.089999974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30386259.94</v>
          </cell>
          <cell r="H79">
            <v>2467979.8100000024</v>
          </cell>
          <cell r="I79">
            <v>70.20612579060773</v>
          </cell>
          <cell r="J79">
            <v>-1047354.1899999976</v>
          </cell>
          <cell r="K79">
            <v>103.35444635793318</v>
          </cell>
          <cell r="L79">
            <v>986208.9400000013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7679133.99</v>
          </cell>
          <cell r="H80">
            <v>575300.29</v>
          </cell>
          <cell r="I80">
            <v>55.4882821692985</v>
          </cell>
          <cell r="J80">
            <v>-461495.70999999996</v>
          </cell>
          <cell r="K80">
            <v>93.54190809007056</v>
          </cell>
          <cell r="L80">
            <v>-530164.0099999998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116224601.91</v>
          </cell>
          <cell r="H81">
            <v>8262958.75</v>
          </cell>
          <cell r="I81">
            <v>62.788927011440364</v>
          </cell>
          <cell r="J81">
            <v>-4896939.25</v>
          </cell>
          <cell r="K81">
            <v>80.4318602648163</v>
          </cell>
          <cell r="L81">
            <v>-28276099.090000004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28057433.73</v>
          </cell>
          <cell r="H82">
            <v>1730870.1900000013</v>
          </cell>
          <cell r="I82">
            <v>50.06827238488645</v>
          </cell>
          <cell r="J82">
            <v>-1726149.8099999987</v>
          </cell>
          <cell r="K82">
            <v>98.5871192264469</v>
          </cell>
          <cell r="L82">
            <v>-402099.26999999955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8967290836.080002</v>
          </cell>
          <cell r="H83">
            <v>585071835.98</v>
          </cell>
          <cell r="I83">
            <v>57.46341846720561</v>
          </cell>
          <cell r="J83">
            <v>-433092157.0199999</v>
          </cell>
          <cell r="K83">
            <v>94.79808394535739</v>
          </cell>
          <cell r="L83">
            <v>-492067900.8000001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30" sqref="O30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18.09.2020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1730020600</v>
      </c>
      <c r="D10" s="32">
        <f>'[5]вспомогат'!D10</f>
        <v>153522900</v>
      </c>
      <c r="E10" s="32">
        <f>'[5]вспомогат'!G10</f>
        <v>1472971919.12</v>
      </c>
      <c r="F10" s="32">
        <f>'[5]вспомогат'!H10</f>
        <v>97592030.05999994</v>
      </c>
      <c r="G10" s="33">
        <f>'[5]вспомогат'!I10</f>
        <v>63.568386253777085</v>
      </c>
      <c r="H10" s="34">
        <f>'[5]вспомогат'!J10</f>
        <v>-55930869.94000006</v>
      </c>
      <c r="I10" s="35">
        <f>'[5]вспомогат'!K10</f>
        <v>85.1418716701986</v>
      </c>
      <c r="J10" s="36">
        <f>'[5]вспомогат'!L10</f>
        <v>-257048680.8800001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5701650000</v>
      </c>
      <c r="C12" s="32">
        <f>'[5]вспомогат'!C11</f>
        <v>4283950000</v>
      </c>
      <c r="D12" s="37">
        <f>'[5]вспомогат'!D11</f>
        <v>445815000</v>
      </c>
      <c r="E12" s="32">
        <f>'[5]вспомогат'!G11</f>
        <v>4148705501.15</v>
      </c>
      <c r="F12" s="37">
        <f>'[5]вспомогат'!H11</f>
        <v>244711393.6800003</v>
      </c>
      <c r="G12" s="38">
        <f>'[5]вспомогат'!I11</f>
        <v>54.89079409171973</v>
      </c>
      <c r="H12" s="34">
        <f>'[5]вспомогат'!J11</f>
        <v>-201103606.3199997</v>
      </c>
      <c r="I12" s="35">
        <f>'[5]вспомогат'!K11</f>
        <v>96.84299539327024</v>
      </c>
      <c r="J12" s="36">
        <f>'[5]вспомогат'!L11</f>
        <v>-135244498.8499999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554373811</v>
      </c>
      <c r="D13" s="37">
        <f>'[5]вспомогат'!D12</f>
        <v>57655600</v>
      </c>
      <c r="E13" s="32">
        <f>'[5]вспомогат'!G12</f>
        <v>596088915.62</v>
      </c>
      <c r="F13" s="37">
        <f>'[5]вспомогат'!H12</f>
        <v>52419323.01999998</v>
      </c>
      <c r="G13" s="38">
        <f>'[5]вспомогат'!I12</f>
        <v>90.91800799922294</v>
      </c>
      <c r="H13" s="34">
        <f>'[5]вспомогат'!J12</f>
        <v>-5236276.980000019</v>
      </c>
      <c r="I13" s="35">
        <f>'[5]вспомогат'!K12</f>
        <v>107.52472497659164</v>
      </c>
      <c r="J13" s="36">
        <f>'[5]вспомогат'!L12</f>
        <v>41715104.620000005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514477500</v>
      </c>
      <c r="D14" s="37">
        <f>'[5]вспомогат'!D13</f>
        <v>59993000</v>
      </c>
      <c r="E14" s="32">
        <f>'[5]вспомогат'!G13</f>
        <v>457626011.93</v>
      </c>
      <c r="F14" s="37">
        <f>'[5]вспомогат'!H13</f>
        <v>28962823.870000005</v>
      </c>
      <c r="G14" s="38">
        <f>'[5]вспомогат'!I13</f>
        <v>48.277005433967304</v>
      </c>
      <c r="H14" s="34">
        <f>'[5]вспомогат'!J13</f>
        <v>-31030176.129999995</v>
      </c>
      <c r="I14" s="35">
        <f>'[5]вспомогат'!K13</f>
        <v>88.94966484054211</v>
      </c>
      <c r="J14" s="36">
        <f>'[5]вспомогат'!L13</f>
        <v>-56851488.06999999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77666500</v>
      </c>
      <c r="D15" s="37">
        <f>'[5]вспомогат'!D14</f>
        <v>8041800</v>
      </c>
      <c r="E15" s="32">
        <f>'[5]вспомогат'!G14</f>
        <v>71287438.68</v>
      </c>
      <c r="F15" s="37">
        <f>'[5]вспомогат'!H14</f>
        <v>4519577.330000006</v>
      </c>
      <c r="G15" s="38">
        <f>'[5]вспомогат'!I14</f>
        <v>56.20106605486341</v>
      </c>
      <c r="H15" s="34">
        <f>'[5]вспомогат'!J14</f>
        <v>-3522222.6699999943</v>
      </c>
      <c r="I15" s="35">
        <f>'[5]вспомогат'!K14</f>
        <v>91.78659870085559</v>
      </c>
      <c r="J15" s="36">
        <f>'[5]вспомогат'!L14</f>
        <v>-6379061.319999993</v>
      </c>
    </row>
    <row r="16" spans="1:10" ht="18" customHeight="1">
      <c r="A16" s="39" t="s">
        <v>18</v>
      </c>
      <c r="B16" s="40">
        <f>SUM(B12:B15)</f>
        <v>7231155400</v>
      </c>
      <c r="C16" s="40">
        <f>SUM(C12:C15)</f>
        <v>5430467811</v>
      </c>
      <c r="D16" s="40">
        <f>SUM(D12:D15)</f>
        <v>571505400</v>
      </c>
      <c r="E16" s="40">
        <f>SUM(E12:E15)</f>
        <v>5273707867.380001</v>
      </c>
      <c r="F16" s="40">
        <f>SUM(F12:F15)</f>
        <v>330613117.9000003</v>
      </c>
      <c r="G16" s="41">
        <f>F16/D16*100</f>
        <v>57.84951776483657</v>
      </c>
      <c r="H16" s="40">
        <f>SUM(H12:H15)</f>
        <v>-240892282.0999997</v>
      </c>
      <c r="I16" s="42">
        <f>E16/C16*100</f>
        <v>97.11332524055359</v>
      </c>
      <c r="J16" s="40">
        <f>SUM(J12:J15)</f>
        <v>-156759943.6199999</v>
      </c>
    </row>
    <row r="17" spans="1:10" ht="20.25" customHeight="1">
      <c r="A17" s="31" t="s">
        <v>19</v>
      </c>
      <c r="B17" s="43">
        <f>'[5]вспомогат'!B15</f>
        <v>38828050</v>
      </c>
      <c r="C17" s="43">
        <f>'[5]вспомогат'!C15</f>
        <v>25974865</v>
      </c>
      <c r="D17" s="44">
        <f>'[5]вспомогат'!D15</f>
        <v>4177845</v>
      </c>
      <c r="E17" s="43">
        <f>'[5]вспомогат'!G15</f>
        <v>26984815.46</v>
      </c>
      <c r="F17" s="44">
        <f>'[5]вспомогат'!H15</f>
        <v>3023612.3599999994</v>
      </c>
      <c r="G17" s="45">
        <f>'[5]вспомогат'!I15</f>
        <v>72.37253560148831</v>
      </c>
      <c r="H17" s="46">
        <f>'[5]вспомогат'!J15</f>
        <v>-1154232.6400000006</v>
      </c>
      <c r="I17" s="47">
        <f>'[5]вспомогат'!K15</f>
        <v>103.8881836729469</v>
      </c>
      <c r="J17" s="48">
        <f>'[5]вспомогат'!L15</f>
        <v>1009950.4600000009</v>
      </c>
    </row>
    <row r="18" spans="1:10" ht="12.75">
      <c r="A18" s="31" t="s">
        <v>20</v>
      </c>
      <c r="B18" s="32">
        <f>'[5]вспомогат'!B16</f>
        <v>353435831</v>
      </c>
      <c r="C18" s="32">
        <f>'[5]вспомогат'!C16</f>
        <v>253220503</v>
      </c>
      <c r="D18" s="37">
        <f>'[5]вспомогат'!D16</f>
        <v>35697053</v>
      </c>
      <c r="E18" s="32">
        <f>'[5]вспомогат'!G16</f>
        <v>265573906.05</v>
      </c>
      <c r="F18" s="37">
        <f>'[5]вспомогат'!H16</f>
        <v>18353787.830000013</v>
      </c>
      <c r="G18" s="38">
        <f>'[5]вспомогат'!I16</f>
        <v>51.415414684231806</v>
      </c>
      <c r="H18" s="34">
        <f>'[5]вспомогат'!J16</f>
        <v>-17343265.169999987</v>
      </c>
      <c r="I18" s="35">
        <f>'[5]вспомогат'!K16</f>
        <v>104.87851611684067</v>
      </c>
      <c r="J18" s="36">
        <f>'[5]вспомогат'!L16</f>
        <v>12353403.050000012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4051865</v>
      </c>
      <c r="D20" s="37">
        <f>'[5]вспомогат'!D18</f>
        <v>368035</v>
      </c>
      <c r="E20" s="32">
        <f>'[5]вспомогат'!G18</f>
        <v>4114523.69</v>
      </c>
      <c r="F20" s="37">
        <f>'[5]вспомогат'!H18</f>
        <v>469761.64000000013</v>
      </c>
      <c r="G20" s="38">
        <f>'[5]вспомогат'!I18</f>
        <v>127.64047984566689</v>
      </c>
      <c r="H20" s="34">
        <f>'[5]вспомогат'!J18</f>
        <v>101726.64000000013</v>
      </c>
      <c r="I20" s="35">
        <f>'[5]вспомогат'!K18</f>
        <v>101.54641603311067</v>
      </c>
      <c r="J20" s="36">
        <f>'[5]вспомогат'!L18</f>
        <v>62658.689999999944</v>
      </c>
    </row>
    <row r="21" spans="1:10" ht="12.75">
      <c r="A21" s="31" t="s">
        <v>23</v>
      </c>
      <c r="B21" s="32">
        <f>'[5]вспомогат'!B19</f>
        <v>137852760</v>
      </c>
      <c r="C21" s="32">
        <f>'[5]вспомогат'!C19</f>
        <v>99393738</v>
      </c>
      <c r="D21" s="37">
        <f>'[5]вспомогат'!D19</f>
        <v>11647355</v>
      </c>
      <c r="E21" s="32">
        <f>'[5]вспомогат'!G19</f>
        <v>102856631.5</v>
      </c>
      <c r="F21" s="37">
        <f>'[5]вспомогат'!H19</f>
        <v>7832662.969999999</v>
      </c>
      <c r="G21" s="38">
        <f>'[5]вспомогат'!I19</f>
        <v>67.2484265311738</v>
      </c>
      <c r="H21" s="34">
        <f>'[5]вспомогат'!J19</f>
        <v>-3814692.030000001</v>
      </c>
      <c r="I21" s="35">
        <f>'[5]вспомогат'!K19</f>
        <v>103.48401576364901</v>
      </c>
      <c r="J21" s="36">
        <f>'[5]вспомогат'!L19</f>
        <v>3462893.5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27977550</v>
      </c>
      <c r="D22" s="37">
        <f>'[5]вспомогат'!D20</f>
        <v>3763250</v>
      </c>
      <c r="E22" s="32">
        <f>'[5]вспомогат'!G20</f>
        <v>24981954.08</v>
      </c>
      <c r="F22" s="37">
        <f>'[5]вспомогат'!H20</f>
        <v>1631169.6499999985</v>
      </c>
      <c r="G22" s="38">
        <f>'[5]вспомогат'!I20</f>
        <v>43.34470603866335</v>
      </c>
      <c r="H22" s="34">
        <f>'[5]вспомогат'!J20</f>
        <v>-2132080.3500000015</v>
      </c>
      <c r="I22" s="35">
        <f>'[5]вспомогат'!K20</f>
        <v>89.29285830960895</v>
      </c>
      <c r="J22" s="36">
        <f>'[5]вспомогат'!L20</f>
        <v>-2995595.920000002</v>
      </c>
    </row>
    <row r="23" spans="1:10" ht="12.75">
      <c r="A23" s="31" t="s">
        <v>25</v>
      </c>
      <c r="B23" s="32">
        <f>'[5]вспомогат'!B21</f>
        <v>53025911</v>
      </c>
      <c r="C23" s="32">
        <f>'[5]вспомогат'!C21</f>
        <v>39542490</v>
      </c>
      <c r="D23" s="37">
        <f>'[5]вспомогат'!D21</f>
        <v>4780958</v>
      </c>
      <c r="E23" s="32">
        <f>'[5]вспомогат'!G21</f>
        <v>42057243.2</v>
      </c>
      <c r="F23" s="37">
        <f>'[5]вспомогат'!H21</f>
        <v>2759271.8900000006</v>
      </c>
      <c r="G23" s="38">
        <f>'[5]вспомогат'!I21</f>
        <v>57.71378644196415</v>
      </c>
      <c r="H23" s="34">
        <f>'[5]вспомогат'!J21</f>
        <v>-2021686.1099999994</v>
      </c>
      <c r="I23" s="35">
        <f>'[5]вспомогат'!K21</f>
        <v>106.35962277539932</v>
      </c>
      <c r="J23" s="36">
        <f>'[5]вспомогат'!L21</f>
        <v>2514753.200000003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2794680</v>
      </c>
      <c r="D24" s="37">
        <f>'[5]вспомогат'!D22</f>
        <v>313200</v>
      </c>
      <c r="E24" s="32">
        <f>'[5]вспомогат'!G22</f>
        <v>3211950.69</v>
      </c>
      <c r="F24" s="37">
        <f>'[5]вспомогат'!H22</f>
        <v>446944.0800000001</v>
      </c>
      <c r="G24" s="38">
        <f>'[5]вспомогат'!I22</f>
        <v>142.70245210727973</v>
      </c>
      <c r="H24" s="34">
        <f>'[5]вспомогат'!J22</f>
        <v>133744.08000000007</v>
      </c>
      <c r="I24" s="35">
        <f>'[5]вспомогат'!K22</f>
        <v>114.93089334020353</v>
      </c>
      <c r="J24" s="36">
        <f>'[5]вспомогат'!L22</f>
        <v>417270.68999999994</v>
      </c>
    </row>
    <row r="25" spans="1:10" ht="12.75">
      <c r="A25" s="49" t="s">
        <v>27</v>
      </c>
      <c r="B25" s="32">
        <f>'[5]вспомогат'!B23</f>
        <v>438007.88</v>
      </c>
      <c r="C25" s="32">
        <f>'[5]вспомогат'!C23</f>
        <v>438007.88</v>
      </c>
      <c r="D25" s="37">
        <f>'[5]вспомогат'!D23</f>
        <v>0</v>
      </c>
      <c r="E25" s="32">
        <f>'[5]вспомогат'!G23</f>
        <v>121815.56</v>
      </c>
      <c r="F25" s="37">
        <f>'[5]вспомогат'!H23</f>
        <v>493</v>
      </c>
      <c r="G25" s="38">
        <f>'[5]вспомогат'!I23</f>
        <v>0</v>
      </c>
      <c r="H25" s="34">
        <f>'[5]вспомогат'!J23</f>
        <v>493</v>
      </c>
      <c r="I25" s="35">
        <f>'[5]вспомогат'!K23</f>
        <v>27.8112713405978</v>
      </c>
      <c r="J25" s="36">
        <f>'[5]вспомогат'!L23</f>
        <v>-316192.32</v>
      </c>
    </row>
    <row r="26" spans="1:10" ht="12.75">
      <c r="A26" s="31" t="s">
        <v>28</v>
      </c>
      <c r="B26" s="32">
        <f>'[5]вспомогат'!B24</f>
        <v>128887150</v>
      </c>
      <c r="C26" s="32">
        <f>'[5]вспомогат'!C24</f>
        <v>97084518</v>
      </c>
      <c r="D26" s="37">
        <f>'[5]вспомогат'!D24</f>
        <v>13480688</v>
      </c>
      <c r="E26" s="32">
        <f>'[5]вспомогат'!G24</f>
        <v>100184951.56</v>
      </c>
      <c r="F26" s="37">
        <f>'[5]вспомогат'!H24</f>
        <v>6615359.870000005</v>
      </c>
      <c r="G26" s="38">
        <f>'[5]вспомогат'!I24</f>
        <v>49.07286534633844</v>
      </c>
      <c r="H26" s="34">
        <f>'[5]вспомогат'!J24</f>
        <v>-6865328.129999995</v>
      </c>
      <c r="I26" s="35">
        <f>'[5]вспомогат'!K24</f>
        <v>103.19354066319823</v>
      </c>
      <c r="J26" s="36">
        <f>'[5]вспомогат'!L24</f>
        <v>3100433.5600000024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5459272</v>
      </c>
      <c r="D27" s="37">
        <f>'[5]вспомогат'!D25</f>
        <v>554020</v>
      </c>
      <c r="E27" s="32">
        <f>'[5]вспомогат'!G25</f>
        <v>5349785.63</v>
      </c>
      <c r="F27" s="37">
        <f>'[5]вспомогат'!H25</f>
        <v>479424</v>
      </c>
      <c r="G27" s="38">
        <f>'[5]вспомогат'!I25</f>
        <v>86.5355041334248</v>
      </c>
      <c r="H27" s="34">
        <f>'[5]вспомогат'!J25</f>
        <v>-74596</v>
      </c>
      <c r="I27" s="35">
        <f>'[5]вспомогат'!K25</f>
        <v>97.99448772656866</v>
      </c>
      <c r="J27" s="36">
        <f>'[5]вспомогат'!L25</f>
        <v>-109486.37000000011</v>
      </c>
    </row>
    <row r="28" spans="1:10" ht="12.75">
      <c r="A28" s="31" t="s">
        <v>30</v>
      </c>
      <c r="B28" s="32">
        <f>'[5]вспомогат'!B26</f>
        <v>65870078</v>
      </c>
      <c r="C28" s="32">
        <f>'[5]вспомогат'!C26</f>
        <v>46851206</v>
      </c>
      <c r="D28" s="37">
        <f>'[5]вспомогат'!D26</f>
        <v>5322109</v>
      </c>
      <c r="E28" s="32">
        <f>'[5]вспомогат'!G26</f>
        <v>45610219.25</v>
      </c>
      <c r="F28" s="37">
        <f>'[5]вспомогат'!H26</f>
        <v>3204842.8699999973</v>
      </c>
      <c r="G28" s="38">
        <f>'[5]вспомогат'!I26</f>
        <v>60.21753537930166</v>
      </c>
      <c r="H28" s="34">
        <f>'[5]вспомогат'!J26</f>
        <v>-2117266.1300000027</v>
      </c>
      <c r="I28" s="35">
        <f>'[5]вспомогат'!K26</f>
        <v>97.35121706365467</v>
      </c>
      <c r="J28" s="36">
        <f>'[5]вспомогат'!L26</f>
        <v>-1240986.75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68920</v>
      </c>
      <c r="D29" s="37">
        <f>'[5]вспомогат'!D27</f>
        <v>3480</v>
      </c>
      <c r="E29" s="32">
        <f>'[5]вспомогат'!G27</f>
        <v>73420.3</v>
      </c>
      <c r="F29" s="37">
        <f>'[5]вспомогат'!H27</f>
        <v>0</v>
      </c>
      <c r="G29" s="38">
        <f>'[5]вспомогат'!I27</f>
        <v>0</v>
      </c>
      <c r="H29" s="34">
        <f>'[5]вспомогат'!J27</f>
        <v>-3480</v>
      </c>
      <c r="I29" s="35">
        <f>'[5]вспомогат'!K27</f>
        <v>106.52974463145677</v>
      </c>
      <c r="J29" s="36">
        <f>'[5]вспомогат'!L27</f>
        <v>4500.300000000003</v>
      </c>
    </row>
    <row r="30" spans="1:10" ht="12.75">
      <c r="A30" s="31" t="s">
        <v>32</v>
      </c>
      <c r="B30" s="32">
        <f>'[5]вспомогат'!B28</f>
        <v>61723927</v>
      </c>
      <c r="C30" s="32">
        <f>'[5]вспомогат'!C28</f>
        <v>46796081</v>
      </c>
      <c r="D30" s="37">
        <f>'[5]вспомогат'!D28</f>
        <v>5993221</v>
      </c>
      <c r="E30" s="32">
        <f>'[5]вспомогат'!G28</f>
        <v>43103498.4</v>
      </c>
      <c r="F30" s="37">
        <f>'[5]вспомогат'!H28</f>
        <v>2411553.339999996</v>
      </c>
      <c r="G30" s="38">
        <f>'[5]вспомогат'!I28</f>
        <v>40.23801792058054</v>
      </c>
      <c r="H30" s="34">
        <f>'[5]вспомогат'!J28</f>
        <v>-3581667.660000004</v>
      </c>
      <c r="I30" s="35">
        <f>'[5]вспомогат'!K28</f>
        <v>92.10920546957767</v>
      </c>
      <c r="J30" s="36">
        <f>'[5]вспомогат'!L28</f>
        <v>-3692582.6000000015</v>
      </c>
    </row>
    <row r="31" spans="1:10" ht="12.75">
      <c r="A31" s="31" t="s">
        <v>33</v>
      </c>
      <c r="B31" s="32">
        <f>'[5]вспомогат'!B29</f>
        <v>30340390</v>
      </c>
      <c r="C31" s="32">
        <f>'[5]вспомогат'!C29</f>
        <v>23408174</v>
      </c>
      <c r="D31" s="37">
        <f>'[5]вспомогат'!D29</f>
        <v>2694466</v>
      </c>
      <c r="E31" s="32">
        <f>'[5]вспомогат'!G29</f>
        <v>22213144.17</v>
      </c>
      <c r="F31" s="37">
        <f>'[5]вспомогат'!H29</f>
        <v>1372484.1000000015</v>
      </c>
      <c r="G31" s="38">
        <f>'[5]вспомогат'!I29</f>
        <v>50.93714672963034</v>
      </c>
      <c r="H31" s="34">
        <f>'[5]вспомогат'!J29</f>
        <v>-1321981.8999999985</v>
      </c>
      <c r="I31" s="35">
        <f>'[5]вспомогат'!K29</f>
        <v>94.89481823742425</v>
      </c>
      <c r="J31" s="36">
        <f>'[5]вспомогат'!L29</f>
        <v>-1195029.8299999982</v>
      </c>
    </row>
    <row r="32" spans="1:10" ht="12.75">
      <c r="A32" s="31" t="s">
        <v>34</v>
      </c>
      <c r="B32" s="32">
        <f>'[5]вспомогат'!B30</f>
        <v>39772664</v>
      </c>
      <c r="C32" s="32">
        <f>'[5]вспомогат'!C30</f>
        <v>27305483</v>
      </c>
      <c r="D32" s="37">
        <f>'[5]вспомогат'!D30</f>
        <v>3910406</v>
      </c>
      <c r="E32" s="32">
        <f>'[5]вспомогат'!G30</f>
        <v>26160124.77</v>
      </c>
      <c r="F32" s="37">
        <f>'[5]вспомогат'!H30</f>
        <v>2255846.8499999978</v>
      </c>
      <c r="G32" s="38">
        <f>'[5]вспомогат'!I30</f>
        <v>57.68830269798067</v>
      </c>
      <c r="H32" s="34">
        <f>'[5]вспомогат'!J30</f>
        <v>-1654559.1500000022</v>
      </c>
      <c r="I32" s="35">
        <f>'[5]вспомогат'!K30</f>
        <v>95.80539106376547</v>
      </c>
      <c r="J32" s="36">
        <f>'[5]вспомогат'!L30</f>
        <v>-1145358.2300000004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5452708</v>
      </c>
      <c r="D33" s="37">
        <f>'[5]вспомогат'!D31</f>
        <v>773447</v>
      </c>
      <c r="E33" s="32">
        <f>'[5]вспомогат'!G31</f>
        <v>5185213.61</v>
      </c>
      <c r="F33" s="37">
        <f>'[5]вспомогат'!H31</f>
        <v>279183.20999999996</v>
      </c>
      <c r="G33" s="38">
        <f>'[5]вспомогат'!I31</f>
        <v>36.095971669681305</v>
      </c>
      <c r="H33" s="34">
        <f>'[5]вспомогат'!J31</f>
        <v>-494263.79000000004</v>
      </c>
      <c r="I33" s="35">
        <f>'[5]вспомогат'!K31</f>
        <v>95.09428361100576</v>
      </c>
      <c r="J33" s="36">
        <f>'[5]вспомогат'!L31</f>
        <v>-267494.38999999966</v>
      </c>
    </row>
    <row r="34" spans="1:10" ht="12.75">
      <c r="A34" s="31" t="s">
        <v>36</v>
      </c>
      <c r="B34" s="32">
        <f>'[5]вспомогат'!B32</f>
        <v>84052146</v>
      </c>
      <c r="C34" s="32">
        <f>'[5]вспомогат'!C32</f>
        <v>62559117</v>
      </c>
      <c r="D34" s="37">
        <f>'[5]вспомогат'!D32</f>
        <v>8508683</v>
      </c>
      <c r="E34" s="32">
        <f>'[5]вспомогат'!G32</f>
        <v>57236648.05</v>
      </c>
      <c r="F34" s="37">
        <f>'[5]вспомогат'!H32</f>
        <v>4553593.299999997</v>
      </c>
      <c r="G34" s="38">
        <f>'[5]вспомогат'!I32</f>
        <v>53.51701667578869</v>
      </c>
      <c r="H34" s="34">
        <f>'[5]вспомогат'!J32</f>
        <v>-3955089.700000003</v>
      </c>
      <c r="I34" s="35">
        <f>'[5]вспомогат'!K32</f>
        <v>91.49209706716289</v>
      </c>
      <c r="J34" s="36">
        <f>'[5]вспомогат'!L32</f>
        <v>-5322468.950000003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73100</v>
      </c>
      <c r="D35" s="37">
        <f>'[5]вспомогат'!D33</f>
        <v>11500</v>
      </c>
      <c r="E35" s="32">
        <f>'[5]вспомогат'!G33</f>
        <v>213005.5</v>
      </c>
      <c r="F35" s="37">
        <f>'[5]вспомогат'!H33</f>
        <v>29500</v>
      </c>
      <c r="G35" s="38">
        <f>'[5]вспомогат'!I33</f>
        <v>256.52173913043475</v>
      </c>
      <c r="H35" s="34">
        <f>'[5]вспомогат'!J33</f>
        <v>18000</v>
      </c>
      <c r="I35" s="35">
        <f>'[5]вспомогат'!K33</f>
        <v>291.38919288645695</v>
      </c>
      <c r="J35" s="36">
        <f>'[5]вспомогат'!L33</f>
        <v>139905.5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5623099</v>
      </c>
      <c r="D36" s="37">
        <f>'[5]вспомогат'!D34</f>
        <v>763485</v>
      </c>
      <c r="E36" s="32">
        <f>'[5]вспомогат'!G34</f>
        <v>5899372.09</v>
      </c>
      <c r="F36" s="37">
        <f>'[5]вспомогат'!H34</f>
        <v>288178.7000000002</v>
      </c>
      <c r="G36" s="38">
        <f>'[5]вспомогат'!I34</f>
        <v>37.745168536382536</v>
      </c>
      <c r="H36" s="34">
        <f>'[5]вспомогат'!J34</f>
        <v>-475306.2999999998</v>
      </c>
      <c r="I36" s="35">
        <f>'[5]вспомогат'!K34</f>
        <v>104.91318203716492</v>
      </c>
      <c r="J36" s="36">
        <f>'[5]вспомогат'!L34</f>
        <v>276273.08999999985</v>
      </c>
    </row>
    <row r="37" spans="1:10" ht="18.75" customHeight="1">
      <c r="A37" s="50" t="s">
        <v>39</v>
      </c>
      <c r="B37" s="40">
        <f>SUM(B17:B36)</f>
        <v>1065922025.88</v>
      </c>
      <c r="C37" s="40">
        <f>SUM(C17:C36)</f>
        <v>774110376.88</v>
      </c>
      <c r="D37" s="40">
        <f>SUM(D17:D36)</f>
        <v>102763201</v>
      </c>
      <c r="E37" s="40">
        <f>SUM(E17:E36)</f>
        <v>781139526.3599998</v>
      </c>
      <c r="F37" s="40">
        <f>SUM(F17:F36)</f>
        <v>56007669.660000004</v>
      </c>
      <c r="G37" s="41">
        <f>F37/D37*100</f>
        <v>54.50167872836115</v>
      </c>
      <c r="H37" s="40">
        <f>SUM(H17:H36)</f>
        <v>-46755531.339999996</v>
      </c>
      <c r="I37" s="42">
        <f>E37/C37*100</f>
        <v>100.90802935730305</v>
      </c>
      <c r="J37" s="40">
        <f>SUM(J17:J36)</f>
        <v>7029149.480000015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13842514</v>
      </c>
      <c r="D38" s="37">
        <f>'[5]вспомогат'!D35</f>
        <v>1952393</v>
      </c>
      <c r="E38" s="32">
        <f>'[5]вспомогат'!G35</f>
        <v>13199328.09</v>
      </c>
      <c r="F38" s="37">
        <f>'[5]вспомогат'!H35</f>
        <v>1217222.7599999998</v>
      </c>
      <c r="G38" s="38">
        <f>'[5]вспомогат'!I35</f>
        <v>62.34517128467474</v>
      </c>
      <c r="H38" s="34">
        <f>'[5]вспомогат'!J35</f>
        <v>-735170.2400000002</v>
      </c>
      <c r="I38" s="35">
        <f>'[5]вспомогат'!K35</f>
        <v>95.35354697853295</v>
      </c>
      <c r="J38" s="36">
        <f>'[5]вспомогат'!L35</f>
        <v>-643185.9100000001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38142939</v>
      </c>
      <c r="D39" s="37">
        <f>'[5]вспомогат'!D36</f>
        <v>4911501</v>
      </c>
      <c r="E39" s="32">
        <f>'[5]вспомогат'!G36</f>
        <v>36453103.25</v>
      </c>
      <c r="F39" s="37">
        <f>'[5]вспомогат'!H36</f>
        <v>2270898.460000001</v>
      </c>
      <c r="G39" s="38">
        <f>'[5]вспомогат'!I36</f>
        <v>46.23634322786457</v>
      </c>
      <c r="H39" s="34">
        <f>'[5]вспомогат'!J36</f>
        <v>-2640602.539999999</v>
      </c>
      <c r="I39" s="35">
        <f>'[5]вспомогат'!K36</f>
        <v>95.56972851515191</v>
      </c>
      <c r="J39" s="36">
        <f>'[5]вспомогат'!L36</f>
        <v>-1689835.75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18476553</v>
      </c>
      <c r="D40" s="37">
        <f>'[5]вспомогат'!D37</f>
        <v>2513269</v>
      </c>
      <c r="E40" s="32">
        <f>'[5]вспомогат'!G37</f>
        <v>19007282.12</v>
      </c>
      <c r="F40" s="37">
        <f>'[5]вспомогат'!H37</f>
        <v>1626867.580000002</v>
      </c>
      <c r="G40" s="38">
        <f>'[5]вспомогат'!I37</f>
        <v>64.73113622139141</v>
      </c>
      <c r="H40" s="34">
        <f>'[5]вспомогат'!J37</f>
        <v>-886401.4199999981</v>
      </c>
      <c r="I40" s="35">
        <f>'[5]вспомогат'!K37</f>
        <v>102.8724466084123</v>
      </c>
      <c r="J40" s="36">
        <f>'[5]вспомогат'!L37</f>
        <v>530729.120000001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14371031</v>
      </c>
      <c r="D41" s="37">
        <f>'[5]вспомогат'!D38</f>
        <v>2752449</v>
      </c>
      <c r="E41" s="32">
        <f>'[5]вспомогат'!G38</f>
        <v>13790791.32</v>
      </c>
      <c r="F41" s="37">
        <f>'[5]вспомогат'!H38</f>
        <v>1233514.7599999998</v>
      </c>
      <c r="G41" s="38">
        <f>'[5]вспомогат'!I38</f>
        <v>44.81517223389061</v>
      </c>
      <c r="H41" s="34">
        <f>'[5]вспомогат'!J38</f>
        <v>-1518934.2400000002</v>
      </c>
      <c r="I41" s="35">
        <f>'[5]вспомогат'!K38</f>
        <v>95.9624352629954</v>
      </c>
      <c r="J41" s="36">
        <f>'[5]вспомогат'!L38</f>
        <v>-580239.6799999997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12790345</v>
      </c>
      <c r="D42" s="37">
        <f>'[5]вспомогат'!D39</f>
        <v>2069705</v>
      </c>
      <c r="E42" s="32">
        <f>'[5]вспомогат'!G39</f>
        <v>13246345.31</v>
      </c>
      <c r="F42" s="37">
        <f>'[5]вспомогат'!H39</f>
        <v>714225.8499999996</v>
      </c>
      <c r="G42" s="38">
        <f>'[5]вспомогат'!I39</f>
        <v>34.50858214093311</v>
      </c>
      <c r="H42" s="34">
        <f>'[5]вспомогат'!J39</f>
        <v>-1355479.1500000004</v>
      </c>
      <c r="I42" s="35">
        <f>'[5]вспомогат'!K39</f>
        <v>103.5651916347839</v>
      </c>
      <c r="J42" s="36">
        <f>'[5]вспомогат'!L39</f>
        <v>456000.3100000005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17238342</v>
      </c>
      <c r="D43" s="37">
        <f>'[5]вспомогат'!D40</f>
        <v>2906924</v>
      </c>
      <c r="E43" s="32">
        <f>'[5]вспомогат'!G40</f>
        <v>15190763.45</v>
      </c>
      <c r="F43" s="37">
        <f>'[5]вспомогат'!H40</f>
        <v>855441.5</v>
      </c>
      <c r="G43" s="38">
        <f>'[5]вспомогат'!I40</f>
        <v>29.42772153657956</v>
      </c>
      <c r="H43" s="34">
        <f>'[5]вспомогат'!J40</f>
        <v>-2051482.5</v>
      </c>
      <c r="I43" s="35">
        <f>'[5]вспомогат'!K40</f>
        <v>88.12195192553901</v>
      </c>
      <c r="J43" s="36">
        <f>'[5]вспомогат'!L40</f>
        <v>-2047578.5500000007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26747401</v>
      </c>
      <c r="D44" s="37">
        <f>'[5]вспомогат'!D41</f>
        <v>2931178</v>
      </c>
      <c r="E44" s="32">
        <f>'[5]вспомогат'!G41</f>
        <v>26767115.66</v>
      </c>
      <c r="F44" s="37">
        <f>'[5]вспомогат'!H41</f>
        <v>1742662.6499999985</v>
      </c>
      <c r="G44" s="38">
        <f>'[5]вспомогат'!I41</f>
        <v>59.45263815435291</v>
      </c>
      <c r="H44" s="34">
        <f>'[5]вспомогат'!J41</f>
        <v>-1188515.3500000015</v>
      </c>
      <c r="I44" s="35">
        <f>'[5]вспомогат'!K41</f>
        <v>100.07370682482384</v>
      </c>
      <c r="J44" s="36">
        <f>'[5]вспомогат'!L41</f>
        <v>19714.66000000015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47780910</v>
      </c>
      <c r="D45" s="37">
        <f>'[5]вспомогат'!D42</f>
        <v>5653879</v>
      </c>
      <c r="E45" s="32">
        <f>'[5]вспомогат'!G42</f>
        <v>44636416.87</v>
      </c>
      <c r="F45" s="37">
        <f>'[5]вспомогат'!H42</f>
        <v>3236606.6799999997</v>
      </c>
      <c r="G45" s="38">
        <f>'[5]вспомогат'!I42</f>
        <v>57.2457719735424</v>
      </c>
      <c r="H45" s="34">
        <f>'[5]вспомогат'!J42</f>
        <v>-2417272.3200000003</v>
      </c>
      <c r="I45" s="35">
        <f>'[5]вспомогат'!K42</f>
        <v>93.4189341935932</v>
      </c>
      <c r="J45" s="36">
        <f>'[5]вспомогат'!L42</f>
        <v>-3144493.1300000027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22144110</v>
      </c>
      <c r="D46" s="37">
        <f>'[5]вспомогат'!D43</f>
        <v>2376600</v>
      </c>
      <c r="E46" s="32">
        <f>'[5]вспомогат'!G43</f>
        <v>19564465</v>
      </c>
      <c r="F46" s="37">
        <f>'[5]вспомогат'!H43</f>
        <v>2144006.3500000015</v>
      </c>
      <c r="G46" s="38">
        <f>'[5]вспомогат'!I43</f>
        <v>90.21317638643447</v>
      </c>
      <c r="H46" s="34">
        <f>'[5]вспомогат'!J43</f>
        <v>-232593.6499999985</v>
      </c>
      <c r="I46" s="35">
        <f>'[5]вспомогат'!K43</f>
        <v>88.35064945035045</v>
      </c>
      <c r="J46" s="36">
        <f>'[5]вспомогат'!L43</f>
        <v>-2579645</v>
      </c>
    </row>
    <row r="47" spans="1:10" ht="14.25" customHeight="1">
      <c r="A47" s="52" t="s">
        <v>49</v>
      </c>
      <c r="B47" s="32">
        <f>'[5]вспомогат'!B44</f>
        <v>31031684</v>
      </c>
      <c r="C47" s="32">
        <f>'[5]вспомогат'!C44</f>
        <v>20662670</v>
      </c>
      <c r="D47" s="37">
        <f>'[5]вспомогат'!D44</f>
        <v>2996903</v>
      </c>
      <c r="E47" s="32">
        <f>'[5]вспомогат'!G44</f>
        <v>20721388.96</v>
      </c>
      <c r="F47" s="37">
        <f>'[5]вспомогат'!H44</f>
        <v>1124128.1400000006</v>
      </c>
      <c r="G47" s="38">
        <f>'[5]вспомогат'!I44</f>
        <v>37.50966047282814</v>
      </c>
      <c r="H47" s="34">
        <f>'[5]вспомогат'!J44</f>
        <v>-1872774.8599999994</v>
      </c>
      <c r="I47" s="35">
        <f>'[5]вспомогат'!K44</f>
        <v>100.28417895654339</v>
      </c>
      <c r="J47" s="36">
        <f>'[5]вспомогат'!L44</f>
        <v>58718.960000000894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8585861</v>
      </c>
      <c r="D48" s="37">
        <f>'[5]вспомогат'!D45</f>
        <v>996716</v>
      </c>
      <c r="E48" s="32">
        <f>'[5]вспомогат'!G45</f>
        <v>7113156.15</v>
      </c>
      <c r="F48" s="37">
        <f>'[5]вспомогат'!H45</f>
        <v>495582.45999999996</v>
      </c>
      <c r="G48" s="38">
        <f>'[5]вспомогат'!I45</f>
        <v>49.72153150947712</v>
      </c>
      <c r="H48" s="34">
        <f>'[5]вспомогат'!J45</f>
        <v>-501133.54000000004</v>
      </c>
      <c r="I48" s="35">
        <f>'[5]вспомогат'!K45</f>
        <v>82.84732480528162</v>
      </c>
      <c r="J48" s="36">
        <f>'[5]вспомогат'!L45</f>
        <v>-1472704.8499999996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7570278</v>
      </c>
      <c r="D49" s="37">
        <f>'[5]вспомогат'!D46</f>
        <v>1233920</v>
      </c>
      <c r="E49" s="32">
        <f>'[5]вспомогат'!G46</f>
        <v>7258891.79</v>
      </c>
      <c r="F49" s="37">
        <f>'[5]вспомогат'!H46</f>
        <v>860072.3300000001</v>
      </c>
      <c r="G49" s="38">
        <f>'[5]вспомогат'!I46</f>
        <v>69.70243856976141</v>
      </c>
      <c r="H49" s="34">
        <f>'[5]вспомогат'!J46</f>
        <v>-373847.6699999999</v>
      </c>
      <c r="I49" s="35">
        <f>'[5]вспомогат'!K46</f>
        <v>95.8867268811</v>
      </c>
      <c r="J49" s="36">
        <f>'[5]вспомогат'!L46</f>
        <v>-311386.20999999996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11284397</v>
      </c>
      <c r="D50" s="37">
        <f>'[5]вспомогат'!D47</f>
        <v>2161339</v>
      </c>
      <c r="E50" s="32">
        <f>'[5]вспомогат'!G47</f>
        <v>9537664.25</v>
      </c>
      <c r="F50" s="37">
        <f>'[5]вспомогат'!H47</f>
        <v>363298.0999999996</v>
      </c>
      <c r="G50" s="38">
        <f>'[5]вспомогат'!I47</f>
        <v>16.80893649723619</v>
      </c>
      <c r="H50" s="34">
        <f>'[5]вспомогат'!J47</f>
        <v>-1798040.9000000004</v>
      </c>
      <c r="I50" s="35">
        <f>'[5]вспомогат'!K47</f>
        <v>84.52081444848139</v>
      </c>
      <c r="J50" s="36">
        <f>'[5]вспомогат'!L47</f>
        <v>-1746732.75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19669760</v>
      </c>
      <c r="D51" s="37">
        <f>'[5]вспомогат'!D48</f>
        <v>3245885</v>
      </c>
      <c r="E51" s="32">
        <f>'[5]вспомогат'!G48</f>
        <v>19132795.96</v>
      </c>
      <c r="F51" s="37">
        <f>'[5]вспомогат'!H48</f>
        <v>1560152.1300000027</v>
      </c>
      <c r="G51" s="38">
        <f>'[5]вспомогат'!I48</f>
        <v>48.06553929051715</v>
      </c>
      <c r="H51" s="34">
        <f>'[5]вспомогат'!J48</f>
        <v>-1685732.8699999973</v>
      </c>
      <c r="I51" s="35">
        <f>'[5]вспомогат'!K48</f>
        <v>97.27010375317239</v>
      </c>
      <c r="J51" s="36">
        <f>'[5]вспомогат'!L48</f>
        <v>-536964.0399999991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10182640</v>
      </c>
      <c r="D52" s="37">
        <f>'[5]вспомогат'!D49</f>
        <v>1080900</v>
      </c>
      <c r="E52" s="32">
        <f>'[5]вспомогат'!G49</f>
        <v>7760785.18</v>
      </c>
      <c r="F52" s="37">
        <f>'[5]вспомогат'!H49</f>
        <v>606393.7599999998</v>
      </c>
      <c r="G52" s="38">
        <f>'[5]вспомогат'!I49</f>
        <v>56.1008196872976</v>
      </c>
      <c r="H52" s="34">
        <f>'[5]вспомогат'!J49</f>
        <v>-474506.2400000002</v>
      </c>
      <c r="I52" s="35">
        <f>'[5]вспомогат'!K49</f>
        <v>76.21584559603403</v>
      </c>
      <c r="J52" s="36">
        <f>'[5]вспомогат'!L49</f>
        <v>-2421854.8200000003</v>
      </c>
    </row>
    <row r="53" spans="1:10" ht="14.25" customHeight="1">
      <c r="A53" s="52" t="s">
        <v>55</v>
      </c>
      <c r="B53" s="32">
        <f>'[5]вспомогат'!B50</f>
        <v>10468500</v>
      </c>
      <c r="C53" s="32">
        <f>'[5]вспомогат'!C50</f>
        <v>6465880</v>
      </c>
      <c r="D53" s="37">
        <f>'[5]вспомогат'!D50</f>
        <v>724610</v>
      </c>
      <c r="E53" s="32">
        <f>'[5]вспомогат'!G50</f>
        <v>6936285.82</v>
      </c>
      <c r="F53" s="37">
        <f>'[5]вспомогат'!H50</f>
        <v>550452.8000000007</v>
      </c>
      <c r="G53" s="38">
        <f>'[5]вспомогат'!I50</f>
        <v>75.96538827783232</v>
      </c>
      <c r="H53" s="34">
        <f>'[5]вспомогат'!J50</f>
        <v>-174157.19999999925</v>
      </c>
      <c r="I53" s="35">
        <f>'[5]вспомогат'!K50</f>
        <v>107.27520182867607</v>
      </c>
      <c r="J53" s="36">
        <f>'[5]вспомогат'!L50</f>
        <v>470405.8200000003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46623440</v>
      </c>
      <c r="D54" s="37">
        <f>'[5]вспомогат'!D51</f>
        <v>6257160</v>
      </c>
      <c r="E54" s="32">
        <f>'[5]вспомогат'!G51</f>
        <v>49423708.05</v>
      </c>
      <c r="F54" s="37">
        <f>'[5]вспомогат'!H51</f>
        <v>2934929.8999999985</v>
      </c>
      <c r="G54" s="38">
        <f>'[5]вспомогат'!I51</f>
        <v>46.90514386718573</v>
      </c>
      <c r="H54" s="34">
        <f>'[5]вспомогат'!J51</f>
        <v>-3322230.1000000015</v>
      </c>
      <c r="I54" s="35">
        <f>'[5]вспомогат'!K51</f>
        <v>106.00613779249235</v>
      </c>
      <c r="J54" s="36">
        <f>'[5]вспомогат'!L51</f>
        <v>2800268.049999997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62603285</v>
      </c>
      <c r="D55" s="37">
        <f>'[5]вспомогат'!D52</f>
        <v>7967220</v>
      </c>
      <c r="E55" s="32">
        <f>'[5]вспомогат'!G52</f>
        <v>60529832.42</v>
      </c>
      <c r="F55" s="37">
        <f>'[5]вспомогат'!H52</f>
        <v>3646841.8200000003</v>
      </c>
      <c r="G55" s="38">
        <f>'[5]вспомогат'!I52</f>
        <v>45.77307793684623</v>
      </c>
      <c r="H55" s="34">
        <f>'[5]вспомогат'!J52</f>
        <v>-4320378.18</v>
      </c>
      <c r="I55" s="35">
        <f>'[5]вспомогат'!K52</f>
        <v>96.68794923461284</v>
      </c>
      <c r="J55" s="36">
        <f>'[5]вспомогат'!L52</f>
        <v>-2073452.5799999982</v>
      </c>
    </row>
    <row r="56" spans="1:10" ht="14.25" customHeight="1">
      <c r="A56" s="52" t="s">
        <v>58</v>
      </c>
      <c r="B56" s="32">
        <f>'[5]вспомогат'!B53</f>
        <v>38302826</v>
      </c>
      <c r="C56" s="32">
        <f>'[5]вспомогат'!C53</f>
        <v>25363431</v>
      </c>
      <c r="D56" s="37">
        <f>'[5]вспомогат'!D53</f>
        <v>3928865</v>
      </c>
      <c r="E56" s="32">
        <f>'[5]вспомогат'!G53</f>
        <v>23706296.17</v>
      </c>
      <c r="F56" s="37">
        <f>'[5]вспомогат'!H53</f>
        <v>1673234.5200000033</v>
      </c>
      <c r="G56" s="38">
        <f>'[5]вспомогат'!I53</f>
        <v>42.58824164230645</v>
      </c>
      <c r="H56" s="34">
        <f>'[5]вспомогат'!J53</f>
        <v>-2255630.4799999967</v>
      </c>
      <c r="I56" s="35">
        <f>'[5]вспомогат'!K53</f>
        <v>93.466440601037</v>
      </c>
      <c r="J56" s="36">
        <f>'[5]вспомогат'!L53</f>
        <v>-1657134.8299999982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49605130</v>
      </c>
      <c r="D57" s="37">
        <f>'[5]вспомогат'!D54</f>
        <v>5173830</v>
      </c>
      <c r="E57" s="32">
        <f>'[5]вспомогат'!G54</f>
        <v>49128658.96</v>
      </c>
      <c r="F57" s="37">
        <f>'[5]вспомогат'!H54</f>
        <v>3841090.329999998</v>
      </c>
      <c r="G57" s="38">
        <f>'[5]вспомогат'!I54</f>
        <v>74.24075259527271</v>
      </c>
      <c r="H57" s="34">
        <f>'[5]вспомогат'!J54</f>
        <v>-1332739.6700000018</v>
      </c>
      <c r="I57" s="35">
        <f>'[5]вспомогат'!K54</f>
        <v>99.0394722481324</v>
      </c>
      <c r="J57" s="36">
        <f>'[5]вспомогат'!L54</f>
        <v>-476471.0399999991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63219800</v>
      </c>
      <c r="D58" s="37">
        <f>'[5]вспомогат'!D55</f>
        <v>7659800</v>
      </c>
      <c r="E58" s="32">
        <f>'[5]вспомогат'!G55</f>
        <v>56341581.76</v>
      </c>
      <c r="F58" s="37">
        <f>'[5]вспомогат'!H55</f>
        <v>3571147.6699999943</v>
      </c>
      <c r="G58" s="38">
        <f>'[5]вспомогат'!I55</f>
        <v>46.62194404553636</v>
      </c>
      <c r="H58" s="34">
        <f>'[5]вспомогат'!J55</f>
        <v>-4088652.3300000057</v>
      </c>
      <c r="I58" s="35">
        <f>'[5]вспомогат'!K55</f>
        <v>89.12015185116056</v>
      </c>
      <c r="J58" s="36">
        <f>'[5]вспомогат'!L55</f>
        <v>-6878218.240000002</v>
      </c>
    </row>
    <row r="59" spans="1:10" ht="14.25" customHeight="1">
      <c r="A59" s="52" t="s">
        <v>61</v>
      </c>
      <c r="B59" s="32">
        <f>'[5]вспомогат'!B56</f>
        <v>15857756</v>
      </c>
      <c r="C59" s="32">
        <f>'[5]вспомогат'!C56</f>
        <v>11142436</v>
      </c>
      <c r="D59" s="37">
        <f>'[5]вспомогат'!D56</f>
        <v>1811748</v>
      </c>
      <c r="E59" s="32">
        <f>'[5]вспомогат'!G56</f>
        <v>11145541.75</v>
      </c>
      <c r="F59" s="37">
        <f>'[5]вспомогат'!H56</f>
        <v>1141176.710000001</v>
      </c>
      <c r="G59" s="38">
        <f>'[5]вспомогат'!I56</f>
        <v>62.987606996116504</v>
      </c>
      <c r="H59" s="34">
        <f>'[5]вспомогат'!J56</f>
        <v>-670571.2899999991</v>
      </c>
      <c r="I59" s="35">
        <f>'[5]вспомогат'!K56</f>
        <v>100.02787316884745</v>
      </c>
      <c r="J59" s="36">
        <f>'[5]вспомогат'!L56</f>
        <v>3105.75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50443632</v>
      </c>
      <c r="D60" s="37">
        <f>'[5]вспомогат'!D57</f>
        <v>7666124</v>
      </c>
      <c r="E60" s="32">
        <f>'[5]вспомогат'!G57</f>
        <v>49270856.36</v>
      </c>
      <c r="F60" s="37">
        <f>'[5]вспомогат'!H57</f>
        <v>2815009.719999999</v>
      </c>
      <c r="G60" s="38">
        <f>'[5]вспомогат'!I57</f>
        <v>36.72011723264584</v>
      </c>
      <c r="H60" s="34">
        <f>'[5]вспомогат'!J57</f>
        <v>-4851114.280000001</v>
      </c>
      <c r="I60" s="35">
        <f>'[5]вспомогат'!K57</f>
        <v>97.67507692546802</v>
      </c>
      <c r="J60" s="36">
        <f>'[5]вспомогат'!L57</f>
        <v>-1172775.6400000006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17069686</v>
      </c>
      <c r="D61" s="37">
        <f>'[5]вспомогат'!D58</f>
        <v>2648561</v>
      </c>
      <c r="E61" s="32">
        <f>'[5]вспомогат'!G58</f>
        <v>16526336.55</v>
      </c>
      <c r="F61" s="37">
        <f>'[5]вспомогат'!H58</f>
        <v>1030116.8600000013</v>
      </c>
      <c r="G61" s="38">
        <f>'[5]вспомогат'!I58</f>
        <v>38.893454219102416</v>
      </c>
      <c r="H61" s="34">
        <f>'[5]вспомогат'!J58</f>
        <v>-1618444.1399999987</v>
      </c>
      <c r="I61" s="35">
        <f>'[5]вспомогат'!K58</f>
        <v>96.81687495598923</v>
      </c>
      <c r="J61" s="36">
        <f>'[5]вспомогат'!L58</f>
        <v>-543349.4499999993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11136765</v>
      </c>
      <c r="D62" s="37">
        <f>'[5]вспомогат'!D59</f>
        <v>2310748</v>
      </c>
      <c r="E62" s="32">
        <f>'[5]вспомогат'!G59</f>
        <v>9655627.14</v>
      </c>
      <c r="F62" s="37">
        <f>'[5]вспомогат'!H59</f>
        <v>989936.0300000012</v>
      </c>
      <c r="G62" s="38">
        <f>'[5]вспомогат'!I59</f>
        <v>42.84050143070561</v>
      </c>
      <c r="H62" s="34">
        <f>'[5]вспомогат'!J59</f>
        <v>-1320811.9699999988</v>
      </c>
      <c r="I62" s="35">
        <f>'[5]вспомогат'!K59</f>
        <v>86.70046588933143</v>
      </c>
      <c r="J62" s="36">
        <f>'[5]вспомогат'!L59</f>
        <v>-1481137.8599999994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8725775</v>
      </c>
      <c r="D63" s="37">
        <f>'[5]вспомогат'!D60</f>
        <v>460600</v>
      </c>
      <c r="E63" s="32">
        <f>'[5]вспомогат'!G60</f>
        <v>10133876.85</v>
      </c>
      <c r="F63" s="37">
        <f>'[5]вспомогат'!H60</f>
        <v>528734.1199999992</v>
      </c>
      <c r="G63" s="38">
        <f>'[5]вспомогат'!I60</f>
        <v>114.79247069040363</v>
      </c>
      <c r="H63" s="34">
        <f>'[5]вспомогат'!J60</f>
        <v>68134.11999999918</v>
      </c>
      <c r="I63" s="35">
        <f>'[5]вспомогат'!K60</f>
        <v>116.13726975540854</v>
      </c>
      <c r="J63" s="36">
        <f>'[5]вспомогат'!L60</f>
        <v>1408101.8499999996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9467400</v>
      </c>
      <c r="D64" s="37">
        <f>'[5]вспомогат'!D61</f>
        <v>1819100</v>
      </c>
      <c r="E64" s="32">
        <f>'[5]вспомогат'!G61</f>
        <v>8744831.44</v>
      </c>
      <c r="F64" s="37">
        <f>'[5]вспомогат'!H61</f>
        <v>957504.9299999997</v>
      </c>
      <c r="G64" s="38">
        <f>'[5]вспомогат'!I61</f>
        <v>52.63618987411356</v>
      </c>
      <c r="H64" s="34">
        <f>'[5]вспомогат'!J61</f>
        <v>-861595.0700000003</v>
      </c>
      <c r="I64" s="35">
        <f>'[5]вспомогат'!K61</f>
        <v>92.36782474597037</v>
      </c>
      <c r="J64" s="36">
        <f>'[5]вспомогат'!L61</f>
        <v>-722568.5600000005</v>
      </c>
    </row>
    <row r="65" spans="1:10" ht="14.25" customHeight="1">
      <c r="A65" s="52" t="s">
        <v>67</v>
      </c>
      <c r="B65" s="32">
        <f>'[5]вспомогат'!B62</f>
        <v>9819501</v>
      </c>
      <c r="C65" s="32">
        <f>'[5]вспомогат'!C62</f>
        <v>6558709</v>
      </c>
      <c r="D65" s="37">
        <f>'[5]вспомогат'!D62</f>
        <v>1042042</v>
      </c>
      <c r="E65" s="32">
        <f>'[5]вспомогат'!G62</f>
        <v>6856995.28</v>
      </c>
      <c r="F65" s="37">
        <f>'[5]вспомогат'!H62</f>
        <v>825473.3799999999</v>
      </c>
      <c r="G65" s="38">
        <f>'[5]вспомогат'!I62</f>
        <v>79.21690104621501</v>
      </c>
      <c r="H65" s="34">
        <f>'[5]вспомогат'!J62</f>
        <v>-216568.6200000001</v>
      </c>
      <c r="I65" s="35">
        <f>'[5]вспомогат'!K62</f>
        <v>104.54794198065504</v>
      </c>
      <c r="J65" s="36">
        <f>'[5]вспомогат'!L62</f>
        <v>298286.28000000026</v>
      </c>
    </row>
    <row r="66" spans="1:10" ht="14.25" customHeight="1">
      <c r="A66" s="52" t="s">
        <v>68</v>
      </c>
      <c r="B66" s="32">
        <f>'[5]вспомогат'!B63</f>
        <v>15300000</v>
      </c>
      <c r="C66" s="32">
        <f>'[5]вспомогат'!C63</f>
        <v>11109300</v>
      </c>
      <c r="D66" s="37">
        <f>'[5]вспомогат'!D63</f>
        <v>1430830</v>
      </c>
      <c r="E66" s="32">
        <f>'[5]вспомогат'!G63</f>
        <v>11889870.45</v>
      </c>
      <c r="F66" s="37">
        <f>'[5]вспомогат'!H63</f>
        <v>1196145.9499999993</v>
      </c>
      <c r="G66" s="38">
        <f>'[5]вспомогат'!I63</f>
        <v>83.59804798613388</v>
      </c>
      <c r="H66" s="34">
        <f>'[5]вспомогат'!J63</f>
        <v>-234684.05000000075</v>
      </c>
      <c r="I66" s="35">
        <f>'[5]вспомогат'!K63</f>
        <v>107.02627933353135</v>
      </c>
      <c r="J66" s="36">
        <f>'[5]вспомогат'!L63</f>
        <v>780570.4499999993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8249950</v>
      </c>
      <c r="D67" s="37">
        <f>'[5]вспомогат'!D64</f>
        <v>957407</v>
      </c>
      <c r="E67" s="32">
        <f>'[5]вспомогат'!G64</f>
        <v>8227336.52</v>
      </c>
      <c r="F67" s="37">
        <f>'[5]вспомогат'!H64</f>
        <v>785618.4099999992</v>
      </c>
      <c r="G67" s="38">
        <f>'[5]вспомогат'!I64</f>
        <v>82.05689012092027</v>
      </c>
      <c r="H67" s="34">
        <f>'[5]вспомогат'!J64</f>
        <v>-171788.59000000078</v>
      </c>
      <c r="I67" s="35">
        <f>'[5]вспомогат'!K64</f>
        <v>99.72589555088213</v>
      </c>
      <c r="J67" s="36">
        <f>'[5]вспомогат'!L64</f>
        <v>-22613.480000000447</v>
      </c>
    </row>
    <row r="68" spans="1:10" ht="14.25" customHeight="1">
      <c r="A68" s="52" t="s">
        <v>70</v>
      </c>
      <c r="B68" s="32">
        <f>'[5]вспомогат'!B65</f>
        <v>36662758</v>
      </c>
      <c r="C68" s="32">
        <f>'[5]вспомогат'!C65</f>
        <v>27933345</v>
      </c>
      <c r="D68" s="37">
        <f>'[5]вспомогат'!D65</f>
        <v>4028354</v>
      </c>
      <c r="E68" s="32">
        <f>'[5]вспомогат'!G65</f>
        <v>28970734.67</v>
      </c>
      <c r="F68" s="37">
        <f>'[5]вспомогат'!H65</f>
        <v>1698845.6800000034</v>
      </c>
      <c r="G68" s="38">
        <f>'[5]вспомогат'!I65</f>
        <v>42.17220432960965</v>
      </c>
      <c r="H68" s="34">
        <f>'[5]вспомогат'!J65</f>
        <v>-2329508.3199999966</v>
      </c>
      <c r="I68" s="35">
        <f>'[5]вспомогат'!K65</f>
        <v>103.7138039500819</v>
      </c>
      <c r="J68" s="36">
        <f>'[5]вспомогат'!L65</f>
        <v>1037389.6700000018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57961085</v>
      </c>
      <c r="D69" s="37">
        <f>'[5]вспомогат'!D66</f>
        <v>6085547</v>
      </c>
      <c r="E69" s="32">
        <f>'[5]вспомогат'!G66</f>
        <v>48998206.84</v>
      </c>
      <c r="F69" s="37">
        <f>'[5]вспомогат'!H66</f>
        <v>2937725.2600000054</v>
      </c>
      <c r="G69" s="38">
        <f>'[5]вспомогат'!I66</f>
        <v>48.2738077612416</v>
      </c>
      <c r="H69" s="34">
        <f>'[5]вспомогат'!J66</f>
        <v>-3147821.7399999946</v>
      </c>
      <c r="I69" s="35">
        <f>'[5]вспомогат'!K66</f>
        <v>84.5363865082926</v>
      </c>
      <c r="J69" s="36">
        <f>'[5]вспомогат'!L66</f>
        <v>-8962878.159999996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69542876</v>
      </c>
      <c r="D70" s="37">
        <f>'[5]вспомогат'!D67</f>
        <v>9310025</v>
      </c>
      <c r="E70" s="32">
        <f>'[5]вспомогат'!G67</f>
        <v>66934163.3</v>
      </c>
      <c r="F70" s="37">
        <f>'[5]вспомогат'!H67</f>
        <v>4197590.519999996</v>
      </c>
      <c r="G70" s="38">
        <f>'[5]вспомогат'!I67</f>
        <v>45.08678032550929</v>
      </c>
      <c r="H70" s="34">
        <f>'[5]вспомогат'!J67</f>
        <v>-5112434.480000004</v>
      </c>
      <c r="I70" s="35">
        <f>'[5]вспомогат'!K67</f>
        <v>96.24877075834482</v>
      </c>
      <c r="J70" s="36">
        <f>'[5]вспомогат'!L67</f>
        <v>-2608712.700000003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11735980</v>
      </c>
      <c r="D71" s="37">
        <f>'[5]вспомогат'!D68</f>
        <v>2006610</v>
      </c>
      <c r="E71" s="32">
        <f>'[5]вспомогат'!G68</f>
        <v>10896207.2</v>
      </c>
      <c r="F71" s="37">
        <f>'[5]вспомогат'!H68</f>
        <v>1035325.2999999989</v>
      </c>
      <c r="G71" s="38">
        <f>'[5]вспомогат'!I68</f>
        <v>51.595741075744606</v>
      </c>
      <c r="H71" s="34">
        <f>'[5]вспомогат'!J68</f>
        <v>-971284.7000000011</v>
      </c>
      <c r="I71" s="35">
        <f>'[5]вспомогат'!K68</f>
        <v>92.84445951680217</v>
      </c>
      <c r="J71" s="36">
        <f>'[5]вспомогат'!L68</f>
        <v>-839772.8000000007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7599201</v>
      </c>
      <c r="D72" s="37">
        <f>'[5]вспомогат'!D69</f>
        <v>791077</v>
      </c>
      <c r="E72" s="32">
        <f>'[5]вспомогат'!G69</f>
        <v>7186136.09</v>
      </c>
      <c r="F72" s="37">
        <f>'[5]вспомогат'!H69</f>
        <v>530332.8300000001</v>
      </c>
      <c r="G72" s="38">
        <f>'[5]вспомогат'!I69</f>
        <v>67.03934383125791</v>
      </c>
      <c r="H72" s="34">
        <f>'[5]вспомогат'!J69</f>
        <v>-260744.16999999993</v>
      </c>
      <c r="I72" s="35">
        <f>'[5]вспомогат'!K69</f>
        <v>94.56436393773502</v>
      </c>
      <c r="J72" s="36">
        <f>'[5]вспомогат'!L69</f>
        <v>-413064.91000000015</v>
      </c>
    </row>
    <row r="73" spans="1:10" ht="14.25" customHeight="1">
      <c r="A73" s="52" t="s">
        <v>75</v>
      </c>
      <c r="B73" s="32">
        <f>'[5]вспомогат'!B70</f>
        <v>8254815</v>
      </c>
      <c r="C73" s="32">
        <f>'[5]вспомогат'!C70</f>
        <v>5107671</v>
      </c>
      <c r="D73" s="37">
        <f>'[5]вспомогат'!D70</f>
        <v>727194</v>
      </c>
      <c r="E73" s="32">
        <f>'[5]вспомогат'!G70</f>
        <v>4973371.44</v>
      </c>
      <c r="F73" s="37">
        <f>'[5]вспомогат'!H70</f>
        <v>1014383.2400000002</v>
      </c>
      <c r="G73" s="38">
        <f>'[5]вспомогат'!I70</f>
        <v>139.4927955951232</v>
      </c>
      <c r="H73" s="34">
        <f>'[5]вспомогат'!J70</f>
        <v>287189.2400000002</v>
      </c>
      <c r="I73" s="35">
        <f>'[5]вспомогат'!K70</f>
        <v>97.37063017567107</v>
      </c>
      <c r="J73" s="36">
        <f>'[5]вспомогат'!L70</f>
        <v>-134299.5599999996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42516151</v>
      </c>
      <c r="D74" s="37">
        <f>'[5]вспомогат'!D71</f>
        <v>6328162</v>
      </c>
      <c r="E74" s="32">
        <f>'[5]вспомогат'!G71</f>
        <v>37226571.37</v>
      </c>
      <c r="F74" s="37">
        <f>'[5]вспомогат'!H71</f>
        <v>2888143.469999999</v>
      </c>
      <c r="G74" s="38">
        <f>'[5]вспомогат'!I71</f>
        <v>45.639531194049695</v>
      </c>
      <c r="H74" s="34">
        <f>'[5]вспомогат'!J71</f>
        <v>-3440018.530000001</v>
      </c>
      <c r="I74" s="35">
        <f>'[5]вспомогат'!K71</f>
        <v>87.5586582849421</v>
      </c>
      <c r="J74" s="36">
        <f>'[5]вспомогат'!L71</f>
        <v>-5289579.630000003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18082552</v>
      </c>
      <c r="D75" s="37">
        <f>'[5]вспомогат'!D72</f>
        <v>1980205</v>
      </c>
      <c r="E75" s="32">
        <f>'[5]вспомогат'!G72</f>
        <v>16799007.86</v>
      </c>
      <c r="F75" s="37">
        <f>'[5]вспомогат'!H72</f>
        <v>1451654.0599999987</v>
      </c>
      <c r="G75" s="38">
        <f>'[5]вспомогат'!I72</f>
        <v>73.30827161834247</v>
      </c>
      <c r="H75" s="34">
        <f>'[5]вспомогат'!J72</f>
        <v>-528550.9400000013</v>
      </c>
      <c r="I75" s="35">
        <f>'[5]вспомогат'!K72</f>
        <v>92.90175335870732</v>
      </c>
      <c r="J75" s="36">
        <f>'[5]вспомогат'!L72</f>
        <v>-1283544.1400000006</v>
      </c>
    </row>
    <row r="76" spans="1:10" ht="14.25" customHeight="1">
      <c r="A76" s="52" t="s">
        <v>78</v>
      </c>
      <c r="B76" s="32">
        <f>'[5]вспомогат'!B73</f>
        <v>9613620</v>
      </c>
      <c r="C76" s="32">
        <f>'[5]вспомогат'!C73</f>
        <v>7484030</v>
      </c>
      <c r="D76" s="37">
        <f>'[5]вспомогат'!D73</f>
        <v>932080</v>
      </c>
      <c r="E76" s="32">
        <f>'[5]вспомогат'!G73</f>
        <v>7396586.09</v>
      </c>
      <c r="F76" s="37">
        <f>'[5]вспомогат'!H73</f>
        <v>619412.75</v>
      </c>
      <c r="G76" s="38">
        <f>'[5]вспомогат'!I73</f>
        <v>66.45489121105484</v>
      </c>
      <c r="H76" s="34">
        <f>'[5]вспомогат'!J73</f>
        <v>-312667.25</v>
      </c>
      <c r="I76" s="35">
        <f>'[5]вспомогат'!K73</f>
        <v>98.83159327260847</v>
      </c>
      <c r="J76" s="36">
        <f>'[5]вспомогат'!L73</f>
        <v>-87443.91000000015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6222560</v>
      </c>
      <c r="D77" s="37">
        <f>'[5]вспомогат'!D74</f>
        <v>828222</v>
      </c>
      <c r="E77" s="32">
        <f>'[5]вспомогат'!G74</f>
        <v>6694558.05</v>
      </c>
      <c r="F77" s="37">
        <f>'[5]вспомогат'!H74</f>
        <v>514235.1299999999</v>
      </c>
      <c r="G77" s="38">
        <f>'[5]вспомогат'!I74</f>
        <v>62.089044966204696</v>
      </c>
      <c r="H77" s="34">
        <f>'[5]вспомогат'!J74</f>
        <v>-313986.8700000001</v>
      </c>
      <c r="I77" s="35">
        <f>'[5]вспомогат'!K74</f>
        <v>107.5852711745648</v>
      </c>
      <c r="J77" s="36">
        <f>'[5]вспомогат'!L74</f>
        <v>471998.0499999998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6245360</v>
      </c>
      <c r="D78" s="37">
        <f>'[5]вспомогат'!D75</f>
        <v>1059474</v>
      </c>
      <c r="E78" s="32">
        <f>'[5]вспомогат'!G75</f>
        <v>6746703.67</v>
      </c>
      <c r="F78" s="37">
        <f>'[5]вспомогат'!H75</f>
        <v>475245.5</v>
      </c>
      <c r="G78" s="38">
        <f>'[5]вспомогат'!I75</f>
        <v>44.85674023147335</v>
      </c>
      <c r="H78" s="34">
        <f>'[5]вспомогат'!J75</f>
        <v>-584228.5</v>
      </c>
      <c r="I78" s="35">
        <f>'[5]вспомогат'!K75</f>
        <v>108.02745830504566</v>
      </c>
      <c r="J78" s="36">
        <f>'[5]вспомогат'!L75</f>
        <v>501343.6699999999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12531060</v>
      </c>
      <c r="D79" s="37">
        <f>'[5]вспомогат'!D76</f>
        <v>1818791</v>
      </c>
      <c r="E79" s="32">
        <f>'[5]вспомогат'!G76</f>
        <v>12175897.06</v>
      </c>
      <c r="F79" s="37">
        <f>'[5]вспомогат'!H76</f>
        <v>1700607.6400000006</v>
      </c>
      <c r="G79" s="38">
        <f>'[5]вспомогат'!I76</f>
        <v>93.50209232396689</v>
      </c>
      <c r="H79" s="34">
        <f>'[5]вспомогат'!J76</f>
        <v>-118183.3599999994</v>
      </c>
      <c r="I79" s="35">
        <f>'[5]вспомогат'!K76</f>
        <v>97.16573905160458</v>
      </c>
      <c r="J79" s="36">
        <f>'[5]вспомогат'!L76</f>
        <v>-355162.9399999995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8756365</v>
      </c>
      <c r="D80" s="37">
        <f>'[5]вспомогат'!D77</f>
        <v>1340297</v>
      </c>
      <c r="E80" s="32">
        <f>'[5]вспомогат'!G77</f>
        <v>10414247.22</v>
      </c>
      <c r="F80" s="37">
        <f>'[5]вспомогат'!H77</f>
        <v>527375.2100000009</v>
      </c>
      <c r="G80" s="38">
        <f>'[5]вспомогат'!I77</f>
        <v>39.347637874292104</v>
      </c>
      <c r="H80" s="34">
        <f>'[5]вспомогат'!J77</f>
        <v>-812921.7899999991</v>
      </c>
      <c r="I80" s="35">
        <f>'[5]вспомогат'!K77</f>
        <v>118.93345263702462</v>
      </c>
      <c r="J80" s="36">
        <f>'[5]вспомогат'!L77</f>
        <v>1657882.2200000007</v>
      </c>
    </row>
    <row r="81" spans="1:10" ht="14.25" customHeight="1">
      <c r="A81" s="52" t="s">
        <v>83</v>
      </c>
      <c r="B81" s="32">
        <f>'[5]вспомогат'!B78</f>
        <v>472407370</v>
      </c>
      <c r="C81" s="32">
        <f>'[5]вспомогат'!C78</f>
        <v>355197760</v>
      </c>
      <c r="D81" s="37">
        <f>'[5]вспомогат'!D78</f>
        <v>40325200</v>
      </c>
      <c r="E81" s="32">
        <f>'[5]вспомогат'!G78</f>
        <v>339813773.91</v>
      </c>
      <c r="F81" s="37">
        <f>'[5]вспомогат'!H78</f>
        <v>21692546.070000052</v>
      </c>
      <c r="G81" s="38">
        <f>'[5]вспомогат'!I78</f>
        <v>53.79401979407431</v>
      </c>
      <c r="H81" s="34">
        <f>'[5]вспомогат'!J78</f>
        <v>-18632653.929999948</v>
      </c>
      <c r="I81" s="35">
        <f>'[5]вспомогат'!K78</f>
        <v>95.66889552175104</v>
      </c>
      <c r="J81" s="36">
        <f>'[5]вспомогат'!L78</f>
        <v>-15383986.089999974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29400051</v>
      </c>
      <c r="D82" s="37">
        <f>'[5]вспомогат'!D79</f>
        <v>3515334</v>
      </c>
      <c r="E82" s="32">
        <f>'[5]вспомогат'!G79</f>
        <v>30386259.94</v>
      </c>
      <c r="F82" s="37">
        <f>'[5]вспомогат'!H79</f>
        <v>2467979.8100000024</v>
      </c>
      <c r="G82" s="38">
        <f>'[5]вспомогат'!I79</f>
        <v>70.20612579060773</v>
      </c>
      <c r="H82" s="34">
        <f>'[5]вспомогат'!J79</f>
        <v>-1047354.1899999976</v>
      </c>
      <c r="I82" s="35">
        <f>'[5]вспомогат'!K79</f>
        <v>103.35444635793318</v>
      </c>
      <c r="J82" s="36">
        <f>'[5]вспомогат'!L79</f>
        <v>986208.9400000013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8209298</v>
      </c>
      <c r="D83" s="37">
        <f>'[5]вспомогат'!D80</f>
        <v>1036796</v>
      </c>
      <c r="E83" s="32">
        <f>'[5]вспомогат'!G80</f>
        <v>7679133.99</v>
      </c>
      <c r="F83" s="37">
        <f>'[5]вспомогат'!H80</f>
        <v>575300.29</v>
      </c>
      <c r="G83" s="38">
        <f>'[5]вспомогат'!I80</f>
        <v>55.4882821692985</v>
      </c>
      <c r="H83" s="34">
        <f>'[5]вспомогат'!J80</f>
        <v>-461495.70999999996</v>
      </c>
      <c r="I83" s="35">
        <f>'[5]вспомогат'!K80</f>
        <v>93.54190809007056</v>
      </c>
      <c r="J83" s="36">
        <f>'[5]вспомогат'!L80</f>
        <v>-530164.0099999998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144500701</v>
      </c>
      <c r="D84" s="37">
        <f>'[5]вспомогат'!D81</f>
        <v>13159898</v>
      </c>
      <c r="E84" s="32">
        <f>'[5]вспомогат'!G81</f>
        <v>116224601.91</v>
      </c>
      <c r="F84" s="37">
        <f>'[5]вспомогат'!H81</f>
        <v>8262958.75</v>
      </c>
      <c r="G84" s="38">
        <f>'[5]вспомогат'!I81</f>
        <v>62.788927011440364</v>
      </c>
      <c r="H84" s="34">
        <f>'[5]вспомогат'!J81</f>
        <v>-4896939.25</v>
      </c>
      <c r="I84" s="35">
        <f>'[5]вспомогат'!K81</f>
        <v>80.4318602648163</v>
      </c>
      <c r="J84" s="36">
        <f>'[5]вспомогат'!L81</f>
        <v>-28276099.090000004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28459533</v>
      </c>
      <c r="D85" s="37">
        <f>'[5]вспомогат'!D82</f>
        <v>3457020</v>
      </c>
      <c r="E85" s="32">
        <f>'[5]вспомогат'!G82</f>
        <v>28057433.73</v>
      </c>
      <c r="F85" s="37">
        <f>'[5]вспомогат'!H82</f>
        <v>1730870.1900000013</v>
      </c>
      <c r="G85" s="38">
        <f>'[5]вспомогат'!I82</f>
        <v>50.06827238488645</v>
      </c>
      <c r="H85" s="34">
        <f>'[5]вспомогат'!J82</f>
        <v>-1726149.8099999987</v>
      </c>
      <c r="I85" s="35">
        <f>'[5]вспомогат'!K82</f>
        <v>98.5871192264469</v>
      </c>
      <c r="J85" s="36">
        <f>'[5]вспомогат'!L82</f>
        <v>-402099.26999999955</v>
      </c>
    </row>
    <row r="86" spans="1:10" ht="15" customHeight="1">
      <c r="A86" s="50" t="s">
        <v>88</v>
      </c>
      <c r="B86" s="40">
        <f>SUM(B38:B85)</f>
        <v>2085834919</v>
      </c>
      <c r="C86" s="40">
        <f>SUM(C38:C85)</f>
        <v>1524759949</v>
      </c>
      <c r="D86" s="40">
        <f>SUM(D38:D85)</f>
        <v>190372492</v>
      </c>
      <c r="E86" s="40">
        <f>SUM(E38:E85)</f>
        <v>1439471523.2200003</v>
      </c>
      <c r="F86" s="40">
        <f>SUM(F38:F85)</f>
        <v>100859018.36000006</v>
      </c>
      <c r="G86" s="41">
        <f>F86/D86*100</f>
        <v>52.9798277578885</v>
      </c>
      <c r="H86" s="40">
        <f>SUM(H38:H85)</f>
        <v>-89513473.63999994</v>
      </c>
      <c r="I86" s="42">
        <f>E86/C86*100</f>
        <v>94.40643585661236</v>
      </c>
      <c r="J86" s="40">
        <f>SUM(J38:J85)</f>
        <v>-85288425.77999999</v>
      </c>
    </row>
    <row r="87" spans="1:10" ht="15.75" customHeight="1">
      <c r="A87" s="53" t="s">
        <v>89</v>
      </c>
      <c r="B87" s="54">
        <f>'[5]вспомогат'!B83</f>
        <v>12774879544.88</v>
      </c>
      <c r="C87" s="54">
        <f>'[5]вспомогат'!C83</f>
        <v>9459358736.880001</v>
      </c>
      <c r="D87" s="54">
        <f>'[5]вспомогат'!D83</f>
        <v>1018163993</v>
      </c>
      <c r="E87" s="54">
        <f>'[5]вспомогат'!G83</f>
        <v>8967290836.080002</v>
      </c>
      <c r="F87" s="54">
        <f>'[5]вспомогат'!H83</f>
        <v>585071835.98</v>
      </c>
      <c r="G87" s="55">
        <f>'[5]вспомогат'!I83</f>
        <v>57.46341846720561</v>
      </c>
      <c r="H87" s="54">
        <f>'[5]вспомогат'!J83</f>
        <v>-433092157.0199999</v>
      </c>
      <c r="I87" s="55">
        <f>'[5]вспомогат'!K83</f>
        <v>94.79808394535739</v>
      </c>
      <c r="J87" s="54">
        <f>'[5]вспомогат'!L83</f>
        <v>-492067900.8000001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18.09.2020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2020-09-21T07:55:38Z</dcterms:created>
  <dcterms:modified xsi:type="dcterms:W3CDTF">2020-09-21T07:55:58Z</dcterms:modified>
  <cp:category/>
  <cp:version/>
  <cp:contentType/>
  <cp:contentStatus/>
</cp:coreProperties>
</file>