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<sst xmlns="http://schemas.openxmlformats.org/spreadsheetml/2006/main" count="35" uniqueCount="35">
  <si>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</si>
  <si>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</si>
  <si>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</si>
  <si>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</si>
  <si>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</si>
  <si>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</si>
  <si>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</si>
  <si>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</si>
  <si>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</si>
  <si>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</si>
  <si>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</si>
  <si>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</si>
  <si>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</si>
  <si>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</si>
  <si>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</si>
  <si>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</si>
  <si>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</si>
  <si>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</si>
  <si>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</si>
  <si>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</si>
  <si>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</si>
  <si>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</si>
  <si>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</si>
  <si>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</si>
  <si>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</si>
  <si>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</si>
  <si>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</si>
  <si>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</si>
  <si>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</si>
  <si>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</si>
  <si>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</si>
  <si>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</si>
  <si>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</si>
  <si>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05.10.2020 (загальний фонд)</t>
  </si>
  <si>
    <t>Профінансовано станом на 05.10.2020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</si>
</sst>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C19" sqref="C19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2734573.37696</v>
      </c>
      <c r="D7" s="11">
        <f t="shared" si="0"/>
        <v>912778.35395</v>
      </c>
      <c r="E7" s="11">
        <f t="shared" si="0"/>
        <v>4322.49263</v>
      </c>
      <c r="F7" s="11">
        <f t="shared" si="0"/>
        <v>81206.48105</v>
      </c>
      <c r="G7" s="11">
        <f>SUM(G8:G18)</f>
        <v>71848.27973</v>
      </c>
      <c r="H7" s="11">
        <f t="shared" si="0"/>
        <v>1664417.7696000005</v>
      </c>
    </row>
    <row r="8" spans="1:11" ht="24.75" customHeight="1">
      <c r="A8" s="29" t="s">
        <v>17</v>
      </c>
      <c r="B8" s="13" t="s">
        <v>18</v>
      </c>
      <c r="C8" s="14">
        <v>38914.79126</v>
      </c>
      <c r="D8" s="26">
        <f>21522.57794+4790.49349</f>
        <v>26313.07143</v>
      </c>
      <c r="E8" s="26"/>
      <c r="F8" s="26"/>
      <c r="G8" s="26">
        <v>1851.81796</v>
      </c>
      <c r="H8" s="26">
        <f aca="true" t="shared" si="1" ref="H8:H18">SUM(C8-D8-G8-E8-F8)</f>
        <v>10749.901869999998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1066922.38612</v>
      </c>
      <c r="D9" s="26">
        <f>551300.31442+120717.8554</f>
        <v>672018.16982</v>
      </c>
      <c r="E9" s="26">
        <v>1394.90869</v>
      </c>
      <c r="F9" s="26">
        <v>56024.16014</v>
      </c>
      <c r="G9" s="26">
        <v>47849.36668</v>
      </c>
      <c r="H9" s="26">
        <f t="shared" si="1"/>
        <v>289635.78079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701210.43383</v>
      </c>
      <c r="D10" s="26">
        <f>640.213+135.20576</f>
        <v>775.41876</v>
      </c>
      <c r="E10" s="26">
        <v>34.57</v>
      </c>
      <c r="F10" s="26"/>
      <c r="G10" s="26">
        <v>31.53415</v>
      </c>
      <c r="H10" s="26">
        <f t="shared" si="1"/>
        <v>700368.91092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266892.66723</v>
      </c>
      <c r="D11" s="26">
        <f>132115.37771+28932.22789</f>
        <v>161047.6056</v>
      </c>
      <c r="E11" s="26">
        <v>2891.01494</v>
      </c>
      <c r="F11" s="26">
        <v>25182.32091</v>
      </c>
      <c r="G11" s="26">
        <v>19819.03717</v>
      </c>
      <c r="H11" s="26">
        <f t="shared" si="1"/>
        <v>57952.68861000003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108853.18775</v>
      </c>
      <c r="D12" s="26">
        <f>21408.62185+4720.17871</f>
        <v>26128.80056</v>
      </c>
      <c r="E12" s="26"/>
      <c r="F12" s="26"/>
      <c r="G12" s="26">
        <v>1671.19293</v>
      </c>
      <c r="H12" s="26">
        <f t="shared" si="1"/>
        <v>81053.19425999999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42075.31479</v>
      </c>
      <c r="D13" s="26">
        <f>21805.07261+4690.21517</f>
        <v>26495.28778</v>
      </c>
      <c r="E13" s="26">
        <v>1.999</v>
      </c>
      <c r="F13" s="26"/>
      <c r="G13" s="26">
        <v>625.33084</v>
      </c>
      <c r="H13" s="26">
        <f t="shared" si="1"/>
        <v>14952.697169999998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5080.33443</v>
      </c>
      <c r="D15" s="26"/>
      <c r="E15" s="26"/>
      <c r="F15" s="26"/>
      <c r="G15" s="26"/>
      <c r="H15" s="26">
        <f t="shared" si="1"/>
        <v>5080.33443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3803.43317</v>
      </c>
      <c r="D16" s="26"/>
      <c r="E16" s="26"/>
      <c r="F16" s="26"/>
      <c r="G16" s="26"/>
      <c r="H16" s="26">
        <f t="shared" si="1"/>
        <v>3803.43317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500820.82838</v>
      </c>
      <c r="D18" s="26"/>
      <c r="E18" s="26"/>
      <c r="F18" s="26"/>
      <c r="G18" s="26"/>
      <c r="H18" s="26">
        <f t="shared" si="1"/>
        <v>500820.82838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2020-10-05T09:35:57Z</cp:lastPrinted>
  <dcterms:created xsi:type="dcterms:W3CDTF">2014-04-07T08:59:02Z</dcterms:created>
  <dcterms:modified xsi:type="dcterms:W3CDTF">2020-10-05T09:39:01Z</dcterms:modified>
  <cp:category/>
  <cp:version/>
  <cp:contentType/>
  <cp:contentStatus/>
</cp:coreProperties>
</file>