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<sst xmlns="http://schemas.openxmlformats.org/spreadsheetml/2006/main" count="92" uniqueCount="90">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</sst>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412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04.12.2020</v>
          </cell>
        </row>
        <row r="6">
          <cell r="G6" t="str">
            <v>Фактично надійшло на 04.12.2020</v>
          </cell>
        </row>
        <row r="8">
          <cell r="D8" t="str">
            <v>грудень</v>
          </cell>
          <cell r="H8" t="str">
            <v>за грудень</v>
          </cell>
          <cell r="I8" t="str">
            <v>за грудень</v>
          </cell>
          <cell r="K8" t="str">
            <v>за 2020 рік</v>
          </cell>
        </row>
        <row r="9">
          <cell r="B9" t="str">
            <v> рік </v>
          </cell>
        </row>
        <row r="10">
          <cell r="B10">
            <v>2391967200</v>
          </cell>
          <cell r="D10">
            <v>184089900</v>
          </cell>
          <cell r="G10">
            <v>2029804470.83</v>
          </cell>
          <cell r="H10">
            <v>28836617.839999914</v>
          </cell>
          <cell r="I10">
            <v>15.664421481026345</v>
          </cell>
          <cell r="J10">
            <v>-155253282.1600001</v>
          </cell>
          <cell r="K10">
            <v>84.85921006065634</v>
          </cell>
          <cell r="L10">
            <v>-362162729.1700001</v>
          </cell>
        </row>
        <row r="11">
          <cell r="B11">
            <v>5996650000</v>
          </cell>
          <cell r="D11">
            <v>529650000</v>
          </cell>
          <cell r="G11">
            <v>5560424193.24</v>
          </cell>
          <cell r="H11">
            <v>66939548.75</v>
          </cell>
          <cell r="I11">
            <v>12.638449683753421</v>
          </cell>
          <cell r="J11">
            <v>-462710451.25</v>
          </cell>
          <cell r="K11">
            <v>92.725508296132</v>
          </cell>
          <cell r="L11">
            <v>-436225806.7600002</v>
          </cell>
        </row>
        <row r="12">
          <cell r="B12">
            <v>756966080</v>
          </cell>
          <cell r="D12">
            <v>60364214</v>
          </cell>
          <cell r="G12">
            <v>775383382.95</v>
          </cell>
          <cell r="H12">
            <v>28332983.25999999</v>
          </cell>
          <cell r="I12">
            <v>46.93672191275445</v>
          </cell>
          <cell r="J12">
            <v>-32031230.74000001</v>
          </cell>
          <cell r="K12">
            <v>102.4330420393474</v>
          </cell>
          <cell r="L12">
            <v>18417302.950000048</v>
          </cell>
        </row>
        <row r="13">
          <cell r="B13">
            <v>693000000</v>
          </cell>
          <cell r="D13">
            <v>56907500</v>
          </cell>
          <cell r="G13">
            <v>611642937.38</v>
          </cell>
          <cell r="H13">
            <v>8158272.019999981</v>
          </cell>
          <cell r="I13">
            <v>14.336022527786286</v>
          </cell>
          <cell r="J13">
            <v>-48749227.98000002</v>
          </cell>
          <cell r="K13">
            <v>88.26016412409813</v>
          </cell>
          <cell r="L13">
            <v>-81357062.62</v>
          </cell>
        </row>
        <row r="14">
          <cell r="B14">
            <v>104889800</v>
          </cell>
          <cell r="D14">
            <v>9181700</v>
          </cell>
          <cell r="G14">
            <v>95052134.94</v>
          </cell>
          <cell r="H14">
            <v>901443.4899999946</v>
          </cell>
          <cell r="I14">
            <v>9.817827744317443</v>
          </cell>
          <cell r="J14">
            <v>-8280256.510000005</v>
          </cell>
          <cell r="K14">
            <v>90.6209516463946</v>
          </cell>
          <cell r="L14">
            <v>-9837665.060000002</v>
          </cell>
        </row>
        <row r="15">
          <cell r="B15">
            <v>39093767</v>
          </cell>
          <cell r="D15">
            <v>3213258</v>
          </cell>
          <cell r="G15">
            <v>39732461.5</v>
          </cell>
          <cell r="H15">
            <v>364107.6099999994</v>
          </cell>
          <cell r="I15">
            <v>11.331415342309874</v>
          </cell>
          <cell r="J15">
            <v>-2849150.3900000006</v>
          </cell>
          <cell r="K15">
            <v>101.63375020882486</v>
          </cell>
          <cell r="L15">
            <v>638694.5</v>
          </cell>
        </row>
        <row r="16">
          <cell r="B16">
            <v>372872453</v>
          </cell>
          <cell r="D16">
            <v>28784339</v>
          </cell>
          <cell r="G16">
            <v>361408896.64</v>
          </cell>
          <cell r="H16">
            <v>1785907.9599999785</v>
          </cell>
          <cell r="I16">
            <v>6.204443186970451</v>
          </cell>
          <cell r="J16">
            <v>-26998431.04000002</v>
          </cell>
          <cell r="K16">
            <v>96.92560920825116</v>
          </cell>
          <cell r="L16">
            <v>-11463556.360000014</v>
          </cell>
        </row>
        <row r="17">
          <cell r="B17">
            <v>7303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99.9972613994249</v>
          </cell>
          <cell r="L17">
            <v>-0.1999999999998181</v>
          </cell>
        </row>
        <row r="18">
          <cell r="B18">
            <v>5361540</v>
          </cell>
          <cell r="D18">
            <v>181635</v>
          </cell>
          <cell r="G18">
            <v>5711610.93</v>
          </cell>
          <cell r="H18">
            <v>27294.52999999933</v>
          </cell>
          <cell r="I18">
            <v>15.027131334819464</v>
          </cell>
          <cell r="J18">
            <v>-154340.47000000067</v>
          </cell>
          <cell r="K18">
            <v>106.52929811210959</v>
          </cell>
          <cell r="L18">
            <v>350070.9299999997</v>
          </cell>
        </row>
        <row r="19">
          <cell r="B19">
            <v>147564690</v>
          </cell>
          <cell r="D19">
            <v>10867639</v>
          </cell>
          <cell r="G19">
            <v>142486635.87</v>
          </cell>
          <cell r="H19">
            <v>795261.6599999964</v>
          </cell>
          <cell r="I19">
            <v>7.317704056971311</v>
          </cell>
          <cell r="J19">
            <v>-10072377.340000004</v>
          </cell>
          <cell r="K19">
            <v>96.55876068319597</v>
          </cell>
          <cell r="L19">
            <v>-5078054.129999995</v>
          </cell>
        </row>
        <row r="20">
          <cell r="B20">
            <v>38053760</v>
          </cell>
          <cell r="D20">
            <v>3033780</v>
          </cell>
          <cell r="G20">
            <v>36562204.97</v>
          </cell>
          <cell r="H20">
            <v>237727.8299999982</v>
          </cell>
          <cell r="I20">
            <v>7.83602733223893</v>
          </cell>
          <cell r="J20">
            <v>-2796052.170000002</v>
          </cell>
          <cell r="K20">
            <v>96.08040038619048</v>
          </cell>
          <cell r="L20">
            <v>-1491555.0300000012</v>
          </cell>
        </row>
        <row r="21">
          <cell r="B21">
            <v>57191538</v>
          </cell>
          <cell r="D21">
            <v>3256664</v>
          </cell>
          <cell r="G21">
            <v>58800613.3</v>
          </cell>
          <cell r="H21">
            <v>463855.7699999958</v>
          </cell>
          <cell r="I21">
            <v>14.243279933084771</v>
          </cell>
          <cell r="J21">
            <v>-2792808.230000004</v>
          </cell>
          <cell r="K21">
            <v>102.81348492499012</v>
          </cell>
          <cell r="L21">
            <v>1609075.299999997</v>
          </cell>
        </row>
        <row r="22">
          <cell r="B22">
            <v>4539050</v>
          </cell>
          <cell r="D22">
            <v>364975</v>
          </cell>
          <cell r="G22">
            <v>4222006.63</v>
          </cell>
          <cell r="H22">
            <v>49776.40999999968</v>
          </cell>
          <cell r="I22">
            <v>13.638306733337814</v>
          </cell>
          <cell r="J22">
            <v>-315198.5900000003</v>
          </cell>
          <cell r="K22">
            <v>93.0152042828345</v>
          </cell>
          <cell r="L22">
            <v>-317043.3700000001</v>
          </cell>
        </row>
        <row r="23">
          <cell r="B23">
            <v>175251</v>
          </cell>
          <cell r="D23">
            <v>0</v>
          </cell>
          <cell r="G23">
            <v>126742.54</v>
          </cell>
          <cell r="H23">
            <v>1360</v>
          </cell>
          <cell r="J23">
            <v>1360</v>
          </cell>
          <cell r="K23">
            <v>72.32058019640402</v>
          </cell>
          <cell r="L23">
            <v>-48508.46000000001</v>
          </cell>
        </row>
        <row r="24">
          <cell r="B24">
            <v>134090929</v>
          </cell>
          <cell r="D24">
            <v>8196423</v>
          </cell>
          <cell r="G24">
            <v>139210248.16</v>
          </cell>
          <cell r="H24">
            <v>900738.400000006</v>
          </cell>
          <cell r="I24">
            <v>10.98940842853042</v>
          </cell>
          <cell r="J24">
            <v>-7295684.599999994</v>
          </cell>
          <cell r="K24">
            <v>103.81779677281526</v>
          </cell>
          <cell r="L24">
            <v>5119319.159999996</v>
          </cell>
        </row>
        <row r="25">
          <cell r="B25">
            <v>7792857</v>
          </cell>
          <cell r="D25">
            <v>865809</v>
          </cell>
          <cell r="G25">
            <v>7286389.04</v>
          </cell>
          <cell r="H25">
            <v>26536.139999999665</v>
          </cell>
          <cell r="I25">
            <v>3.06489537530791</v>
          </cell>
          <cell r="J25">
            <v>-839272.8600000003</v>
          </cell>
          <cell r="K25">
            <v>93.50086932173912</v>
          </cell>
          <cell r="L25">
            <v>-506467.95999999996</v>
          </cell>
        </row>
        <row r="26">
          <cell r="B26">
            <v>69670178</v>
          </cell>
          <cell r="D26">
            <v>5196196</v>
          </cell>
          <cell r="G26">
            <v>64796072.65</v>
          </cell>
          <cell r="H26">
            <v>697945.7699999958</v>
          </cell>
          <cell r="I26">
            <v>13.431859960632659</v>
          </cell>
          <cell r="J26">
            <v>-4498250.230000004</v>
          </cell>
          <cell r="K26">
            <v>93.00402914142116</v>
          </cell>
          <cell r="L26">
            <v>-4874105.3500000015</v>
          </cell>
        </row>
        <row r="27">
          <cell r="B27">
            <v>83700</v>
          </cell>
          <cell r="D27">
            <v>7370</v>
          </cell>
          <cell r="G27">
            <v>84146.64</v>
          </cell>
          <cell r="H27">
            <v>0</v>
          </cell>
          <cell r="I27">
            <v>0</v>
          </cell>
          <cell r="J27">
            <v>-7370</v>
          </cell>
          <cell r="K27">
            <v>100.53362007168458</v>
          </cell>
          <cell r="L27">
            <v>446.6399999999994</v>
          </cell>
        </row>
        <row r="28">
          <cell r="B28">
            <v>62931647</v>
          </cell>
          <cell r="D28">
            <v>4159688</v>
          </cell>
          <cell r="G28">
            <v>58985357.88</v>
          </cell>
          <cell r="H28">
            <v>274272.7400000021</v>
          </cell>
          <cell r="I28">
            <v>6.593589230730816</v>
          </cell>
          <cell r="J28">
            <v>-3885415.259999998</v>
          </cell>
          <cell r="K28">
            <v>93.72924544625378</v>
          </cell>
          <cell r="L28">
            <v>-3946289.1199999973</v>
          </cell>
        </row>
        <row r="29">
          <cell r="B29">
            <v>30406318</v>
          </cell>
          <cell r="D29">
            <v>2487643</v>
          </cell>
          <cell r="G29">
            <v>29552416.67</v>
          </cell>
          <cell r="H29">
            <v>144911.6400000006</v>
          </cell>
          <cell r="I29">
            <v>5.825258688646265</v>
          </cell>
          <cell r="J29">
            <v>-2342731.3599999994</v>
          </cell>
          <cell r="K29">
            <v>97.19169769256509</v>
          </cell>
          <cell r="L29">
            <v>-853901.3299999982</v>
          </cell>
        </row>
        <row r="30">
          <cell r="B30">
            <v>41879558</v>
          </cell>
          <cell r="D30">
            <v>2812886</v>
          </cell>
          <cell r="G30">
            <v>39854696.39</v>
          </cell>
          <cell r="H30">
            <v>424825.700000003</v>
          </cell>
          <cell r="I30">
            <v>15.10284099675575</v>
          </cell>
          <cell r="J30">
            <v>-2388060.299999997</v>
          </cell>
          <cell r="K30">
            <v>95.16503586308146</v>
          </cell>
          <cell r="L30">
            <v>-2024861.6099999994</v>
          </cell>
        </row>
        <row r="31">
          <cell r="B31">
            <v>7461035</v>
          </cell>
          <cell r="D31">
            <v>694794.1399999997</v>
          </cell>
          <cell r="G31">
            <v>7458905.39</v>
          </cell>
          <cell r="H31">
            <v>24384.77999999933</v>
          </cell>
          <cell r="I31">
            <v>3.5096409995627393</v>
          </cell>
          <cell r="J31">
            <v>-670409.3600000003</v>
          </cell>
          <cell r="K31">
            <v>99.97145690912855</v>
          </cell>
          <cell r="L31">
            <v>-2129.6100000003353</v>
          </cell>
        </row>
        <row r="32">
          <cell r="B32">
            <v>86283022</v>
          </cell>
          <cell r="D32">
            <v>5848978</v>
          </cell>
          <cell r="G32">
            <v>79624644.21</v>
          </cell>
          <cell r="H32">
            <v>356654.3099999875</v>
          </cell>
          <cell r="I32">
            <v>6.097720148716365</v>
          </cell>
          <cell r="J32">
            <v>-5492323.6900000125</v>
          </cell>
          <cell r="K32">
            <v>92.28309621561469</v>
          </cell>
          <cell r="L32">
            <v>-6658377.790000007</v>
          </cell>
        </row>
        <row r="33">
          <cell r="B33">
            <v>105500</v>
          </cell>
          <cell r="D33">
            <v>1000</v>
          </cell>
          <cell r="G33">
            <v>333973.62</v>
          </cell>
          <cell r="H33">
            <v>4840</v>
          </cell>
          <cell r="I33">
            <v>484</v>
          </cell>
          <cell r="J33">
            <v>3840</v>
          </cell>
          <cell r="K33">
            <v>316.562672985782</v>
          </cell>
          <cell r="L33">
            <v>228473.62</v>
          </cell>
        </row>
        <row r="34">
          <cell r="B34">
            <v>8393900</v>
          </cell>
          <cell r="D34">
            <v>503433</v>
          </cell>
          <cell r="G34">
            <v>7947194.1</v>
          </cell>
          <cell r="H34">
            <v>30494.040000000037</v>
          </cell>
          <cell r="I34">
            <v>6.057219133429878</v>
          </cell>
          <cell r="J34">
            <v>-472938.95999999996</v>
          </cell>
          <cell r="K34">
            <v>94.6782079843696</v>
          </cell>
          <cell r="L34">
            <v>-446705.9000000004</v>
          </cell>
        </row>
        <row r="35">
          <cell r="B35">
            <v>17808849</v>
          </cell>
          <cell r="D35">
            <v>1341145</v>
          </cell>
          <cell r="G35">
            <v>19463689.52</v>
          </cell>
          <cell r="H35">
            <v>21490.5</v>
          </cell>
          <cell r="I35">
            <v>1.6023994422676147</v>
          </cell>
          <cell r="J35">
            <v>-1319654.5</v>
          </cell>
          <cell r="K35">
            <v>109.29223735907918</v>
          </cell>
          <cell r="L35">
            <v>1654840.5199999996</v>
          </cell>
        </row>
        <row r="36">
          <cell r="B36">
            <v>53733027</v>
          </cell>
          <cell r="D36">
            <v>3381970</v>
          </cell>
          <cell r="G36">
            <v>49317404.84</v>
          </cell>
          <cell r="H36">
            <v>281926.700000003</v>
          </cell>
          <cell r="I36">
            <v>8.336167973104521</v>
          </cell>
          <cell r="J36">
            <v>-3100043.299999997</v>
          </cell>
          <cell r="K36">
            <v>91.78229404421977</v>
          </cell>
          <cell r="L36">
            <v>-4415622.159999996</v>
          </cell>
        </row>
        <row r="37">
          <cell r="B37">
            <v>27439833</v>
          </cell>
          <cell r="D37">
            <v>1139499</v>
          </cell>
          <cell r="G37">
            <v>27135398.29</v>
          </cell>
          <cell r="H37">
            <v>345925.84999999776</v>
          </cell>
          <cell r="I37">
            <v>30.357714223531374</v>
          </cell>
          <cell r="J37">
            <v>-793573.1500000022</v>
          </cell>
          <cell r="K37">
            <v>98.89053730757034</v>
          </cell>
          <cell r="L37">
            <v>-304434.7100000009</v>
          </cell>
        </row>
        <row r="38">
          <cell r="B38">
            <v>20632468</v>
          </cell>
          <cell r="D38">
            <v>1017752</v>
          </cell>
          <cell r="G38">
            <v>21375290.89</v>
          </cell>
          <cell r="H38">
            <v>194036.06000000238</v>
          </cell>
          <cell r="I38">
            <v>19.06516125735959</v>
          </cell>
          <cell r="J38">
            <v>-823715.9399999976</v>
          </cell>
          <cell r="K38">
            <v>103.6002619269784</v>
          </cell>
          <cell r="L38">
            <v>742822.8900000006</v>
          </cell>
        </row>
        <row r="39">
          <cell r="B39">
            <v>20480540</v>
          </cell>
          <cell r="D39">
            <v>1116325</v>
          </cell>
          <cell r="G39">
            <v>20988349.03</v>
          </cell>
          <cell r="H39">
            <v>527871.4200000018</v>
          </cell>
          <cell r="I39">
            <v>47.286535731082054</v>
          </cell>
          <cell r="J39">
            <v>-588453.5799999982</v>
          </cell>
          <cell r="K39">
            <v>102.47947090262268</v>
          </cell>
          <cell r="L39">
            <v>507809.0300000012</v>
          </cell>
        </row>
        <row r="40">
          <cell r="B40">
            <v>22941294</v>
          </cell>
          <cell r="D40">
            <v>1414050</v>
          </cell>
          <cell r="G40">
            <v>21675008.8</v>
          </cell>
          <cell r="H40">
            <v>147661.15000000224</v>
          </cell>
          <cell r="I40">
            <v>10.442427778367259</v>
          </cell>
          <cell r="J40">
            <v>-1266388.8499999978</v>
          </cell>
          <cell r="K40">
            <v>94.48032355977828</v>
          </cell>
          <cell r="L40">
            <v>-1266285.1999999993</v>
          </cell>
        </row>
        <row r="41">
          <cell r="B41">
            <v>36160712</v>
          </cell>
          <cell r="D41">
            <v>2866766</v>
          </cell>
          <cell r="G41">
            <v>37263458.86</v>
          </cell>
          <cell r="H41">
            <v>404975.2100000009</v>
          </cell>
          <cell r="I41">
            <v>14.126552707824807</v>
          </cell>
          <cell r="J41">
            <v>-2461790.789999999</v>
          </cell>
          <cell r="K41">
            <v>103.04957175621985</v>
          </cell>
          <cell r="L41">
            <v>1102746.8599999994</v>
          </cell>
        </row>
        <row r="42">
          <cell r="B42">
            <v>66700615</v>
          </cell>
          <cell r="D42">
            <v>5453215</v>
          </cell>
          <cell r="G42">
            <v>60254809.36</v>
          </cell>
          <cell r="H42">
            <v>543127.4900000021</v>
          </cell>
          <cell r="I42">
            <v>9.959766669753568</v>
          </cell>
          <cell r="J42">
            <v>-4910087.509999998</v>
          </cell>
          <cell r="K42">
            <v>90.33621258214785</v>
          </cell>
          <cell r="L42">
            <v>-6445805.640000001</v>
          </cell>
        </row>
        <row r="43">
          <cell r="B43">
            <v>32433514</v>
          </cell>
          <cell r="D43">
            <v>3602204</v>
          </cell>
          <cell r="G43">
            <v>28446467.45</v>
          </cell>
          <cell r="H43">
            <v>370776.09999999776</v>
          </cell>
          <cell r="I43">
            <v>10.293034486664213</v>
          </cell>
          <cell r="J43">
            <v>-3231427.9000000022</v>
          </cell>
          <cell r="K43">
            <v>87.70701642134738</v>
          </cell>
          <cell r="L43">
            <v>-3987046.5500000007</v>
          </cell>
        </row>
        <row r="44">
          <cell r="B44">
            <v>32206427</v>
          </cell>
          <cell r="D44">
            <v>2283700</v>
          </cell>
          <cell r="G44">
            <v>29796448.32</v>
          </cell>
          <cell r="H44">
            <v>187602.8200000003</v>
          </cell>
          <cell r="I44">
            <v>8.214862722774457</v>
          </cell>
          <cell r="J44">
            <v>-2096097.1799999997</v>
          </cell>
          <cell r="K44">
            <v>92.51708772289456</v>
          </cell>
          <cell r="L44">
            <v>-2409978.6799999997</v>
          </cell>
        </row>
        <row r="45">
          <cell r="B45">
            <v>11207222</v>
          </cell>
          <cell r="D45">
            <v>640117</v>
          </cell>
          <cell r="G45">
            <v>9376359.68</v>
          </cell>
          <cell r="H45">
            <v>92724.68999999948</v>
          </cell>
          <cell r="I45">
            <v>14.485584666553065</v>
          </cell>
          <cell r="J45">
            <v>-547392.3100000005</v>
          </cell>
          <cell r="K45">
            <v>83.66354909361124</v>
          </cell>
          <cell r="L45">
            <v>-1830862.3200000003</v>
          </cell>
        </row>
        <row r="46">
          <cell r="B46">
            <v>11295500</v>
          </cell>
          <cell r="D46">
            <v>865895</v>
          </cell>
          <cell r="G46">
            <v>10578976.06</v>
          </cell>
          <cell r="H46">
            <v>383754.55000000075</v>
          </cell>
          <cell r="I46">
            <v>44.31883195999524</v>
          </cell>
          <cell r="J46">
            <v>-482140.44999999925</v>
          </cell>
          <cell r="K46">
            <v>93.65655402593954</v>
          </cell>
          <cell r="L46">
            <v>-716523.9399999995</v>
          </cell>
        </row>
        <row r="47">
          <cell r="B47">
            <v>14950700</v>
          </cell>
          <cell r="D47">
            <v>1300358</v>
          </cell>
          <cell r="G47">
            <v>13856236.99</v>
          </cell>
          <cell r="H47">
            <v>35656.20000000112</v>
          </cell>
          <cell r="I47">
            <v>2.7420295026447423</v>
          </cell>
          <cell r="J47">
            <v>-1264701.7999999989</v>
          </cell>
          <cell r="K47">
            <v>92.67951995558737</v>
          </cell>
          <cell r="L47">
            <v>-1094463.0099999998</v>
          </cell>
        </row>
        <row r="48">
          <cell r="B48">
            <v>29529180</v>
          </cell>
          <cell r="D48">
            <v>2340619</v>
          </cell>
          <cell r="G48">
            <v>26934295.28</v>
          </cell>
          <cell r="H48">
            <v>119458.58000000194</v>
          </cell>
          <cell r="I48">
            <v>5.1037174354306245</v>
          </cell>
          <cell r="J48">
            <v>-2221160.419999998</v>
          </cell>
          <cell r="K48">
            <v>91.21247281502568</v>
          </cell>
          <cell r="L48">
            <v>-2594884.719999999</v>
          </cell>
        </row>
        <row r="49">
          <cell r="B49">
            <v>15578840</v>
          </cell>
          <cell r="D49">
            <v>1312800</v>
          </cell>
          <cell r="G49">
            <v>11851148.98</v>
          </cell>
          <cell r="H49">
            <v>287653.75</v>
          </cell>
          <cell r="I49">
            <v>21.911467854966485</v>
          </cell>
          <cell r="J49">
            <v>-1025146.25</v>
          </cell>
          <cell r="K49">
            <v>76.07208867925982</v>
          </cell>
          <cell r="L49">
            <v>-3727691.0199999996</v>
          </cell>
        </row>
        <row r="50">
          <cell r="B50">
            <v>11131000</v>
          </cell>
          <cell r="D50">
            <v>1285370</v>
          </cell>
          <cell r="G50">
            <v>10989459.75</v>
          </cell>
          <cell r="H50">
            <v>83580.05000000075</v>
          </cell>
          <cell r="I50">
            <v>6.5024117569260795</v>
          </cell>
          <cell r="J50">
            <v>-1201789.9499999993</v>
          </cell>
          <cell r="K50">
            <v>98.72841388913844</v>
          </cell>
          <cell r="L50">
            <v>-141540.25</v>
          </cell>
        </row>
        <row r="51">
          <cell r="B51">
            <v>65323696</v>
          </cell>
          <cell r="D51">
            <v>3537407</v>
          </cell>
          <cell r="G51">
            <v>66600180.07</v>
          </cell>
          <cell r="H51">
            <v>398036.1000000015</v>
          </cell>
          <cell r="I51">
            <v>11.252199704472838</v>
          </cell>
          <cell r="J51">
            <v>-3139370.8999999985</v>
          </cell>
          <cell r="K51">
            <v>101.95409039623233</v>
          </cell>
          <cell r="L51">
            <v>1276484.0700000003</v>
          </cell>
        </row>
        <row r="52">
          <cell r="B52">
            <v>87045500</v>
          </cell>
          <cell r="D52">
            <v>7502796</v>
          </cell>
          <cell r="G52">
            <v>81457467.07</v>
          </cell>
          <cell r="H52">
            <v>613564.099999994</v>
          </cell>
          <cell r="I52">
            <v>8.177805980597022</v>
          </cell>
          <cell r="J52">
            <v>-6889231.900000006</v>
          </cell>
          <cell r="K52">
            <v>93.58033105674618</v>
          </cell>
          <cell r="L52">
            <v>-5588032.930000007</v>
          </cell>
        </row>
        <row r="53">
          <cell r="B53">
            <v>39094603</v>
          </cell>
          <cell r="D53">
            <v>4563865</v>
          </cell>
          <cell r="G53">
            <v>35042858.51</v>
          </cell>
          <cell r="H53">
            <v>779135.2899999991</v>
          </cell>
          <cell r="I53">
            <v>17.071830345551394</v>
          </cell>
          <cell r="J53">
            <v>-3784729.710000001</v>
          </cell>
          <cell r="K53">
            <v>89.63605157980501</v>
          </cell>
          <cell r="L53">
            <v>-4051744.490000002</v>
          </cell>
        </row>
        <row r="54">
          <cell r="B54">
            <v>73827000</v>
          </cell>
          <cell r="D54">
            <v>5241720</v>
          </cell>
          <cell r="G54">
            <v>73457516.27</v>
          </cell>
          <cell r="H54">
            <v>442732.61999998987</v>
          </cell>
          <cell r="I54">
            <v>8.44632334424559</v>
          </cell>
          <cell r="J54">
            <v>-4798987.38000001</v>
          </cell>
          <cell r="K54">
            <v>99.49952763893968</v>
          </cell>
          <cell r="L54">
            <v>-369483.7300000042</v>
          </cell>
        </row>
        <row r="55">
          <cell r="B55">
            <v>84720000</v>
          </cell>
          <cell r="D55">
            <v>5053800</v>
          </cell>
          <cell r="G55">
            <v>78703753.71</v>
          </cell>
          <cell r="H55">
            <v>557243.5799999982</v>
          </cell>
          <cell r="I55">
            <v>11.0262293719577</v>
          </cell>
          <cell r="J55">
            <v>-4496556.420000002</v>
          </cell>
          <cell r="K55">
            <v>92.89867057365439</v>
          </cell>
          <cell r="L55">
            <v>-6016246.290000007</v>
          </cell>
        </row>
        <row r="56">
          <cell r="B56">
            <v>16591664</v>
          </cell>
          <cell r="D56">
            <v>878390</v>
          </cell>
          <cell r="G56">
            <v>16544089.63</v>
          </cell>
          <cell r="H56">
            <v>91621.16999999993</v>
          </cell>
          <cell r="I56">
            <v>10.430579810790187</v>
          </cell>
          <cell r="J56">
            <v>-786768.8300000001</v>
          </cell>
          <cell r="K56">
            <v>99.71326341950994</v>
          </cell>
          <cell r="L56">
            <v>-47574.36999999918</v>
          </cell>
        </row>
        <row r="57">
          <cell r="B57">
            <v>70781676</v>
          </cell>
          <cell r="D57">
            <v>4728400</v>
          </cell>
          <cell r="G57">
            <v>69171657.9</v>
          </cell>
          <cell r="H57">
            <v>542354.6800000072</v>
          </cell>
          <cell r="I57">
            <v>11.470152271381592</v>
          </cell>
          <cell r="J57">
            <v>-4186045.319999993</v>
          </cell>
          <cell r="K57">
            <v>97.72537443165376</v>
          </cell>
          <cell r="L57">
            <v>-1610018.099999994</v>
          </cell>
        </row>
        <row r="58">
          <cell r="B58">
            <v>24760000</v>
          </cell>
          <cell r="D58">
            <v>2448156</v>
          </cell>
          <cell r="G58">
            <v>25654851.31</v>
          </cell>
          <cell r="H58">
            <v>115644.83999999985</v>
          </cell>
          <cell r="I58">
            <v>4.723752898099625</v>
          </cell>
          <cell r="J58">
            <v>-2332511.16</v>
          </cell>
          <cell r="K58">
            <v>103.61410060581582</v>
          </cell>
          <cell r="L58">
            <v>894851.3099999987</v>
          </cell>
        </row>
        <row r="59">
          <cell r="B59">
            <v>14983150</v>
          </cell>
          <cell r="D59">
            <v>652494</v>
          </cell>
          <cell r="G59">
            <v>13616611.88</v>
          </cell>
          <cell r="H59">
            <v>101543.01000000164</v>
          </cell>
          <cell r="I59">
            <v>15.562290227956371</v>
          </cell>
          <cell r="J59">
            <v>-550950.9899999984</v>
          </cell>
          <cell r="K59">
            <v>90.87950050556792</v>
          </cell>
          <cell r="L59">
            <v>-1366538.1199999992</v>
          </cell>
        </row>
        <row r="60">
          <cell r="B60">
            <v>11292759</v>
          </cell>
          <cell r="D60">
            <v>653608</v>
          </cell>
          <cell r="G60">
            <v>13183807.83</v>
          </cell>
          <cell r="H60">
            <v>47297.51999999955</v>
          </cell>
          <cell r="I60">
            <v>7.236374095788232</v>
          </cell>
          <cell r="J60">
            <v>-606310.4800000004</v>
          </cell>
          <cell r="K60">
            <v>116.74567596811374</v>
          </cell>
          <cell r="L60">
            <v>1891048.83</v>
          </cell>
        </row>
        <row r="61">
          <cell r="B61">
            <v>14013826</v>
          </cell>
          <cell r="D61">
            <v>1608392</v>
          </cell>
          <cell r="G61">
            <v>12966284.25</v>
          </cell>
          <cell r="H61">
            <v>221387.0399999991</v>
          </cell>
          <cell r="I61">
            <v>13.76449522255763</v>
          </cell>
          <cell r="J61">
            <v>-1387004.960000001</v>
          </cell>
          <cell r="K61">
            <v>92.52494108318456</v>
          </cell>
          <cell r="L61">
            <v>-1047541.75</v>
          </cell>
        </row>
        <row r="62">
          <cell r="B62">
            <v>10648985</v>
          </cell>
          <cell r="D62">
            <v>827482</v>
          </cell>
          <cell r="G62">
            <v>10591164.61</v>
          </cell>
          <cell r="H62">
            <v>44579.58999999985</v>
          </cell>
          <cell r="I62">
            <v>5.387378819116289</v>
          </cell>
          <cell r="J62">
            <v>-782902.4100000001</v>
          </cell>
          <cell r="K62">
            <v>99.45703379242246</v>
          </cell>
          <cell r="L62">
            <v>-57820.390000000596</v>
          </cell>
        </row>
        <row r="63">
          <cell r="B63">
            <v>15300000</v>
          </cell>
          <cell r="D63">
            <v>920530</v>
          </cell>
          <cell r="G63">
            <v>16049576.91</v>
          </cell>
          <cell r="H63">
            <v>78519.97000000067</v>
          </cell>
          <cell r="I63">
            <v>8.529865403626244</v>
          </cell>
          <cell r="J63">
            <v>-842010.0299999993</v>
          </cell>
          <cell r="K63">
            <v>104.89919549019608</v>
          </cell>
          <cell r="L63">
            <v>749576.9100000001</v>
          </cell>
        </row>
        <row r="64">
          <cell r="B64">
            <v>12037300</v>
          </cell>
          <cell r="D64">
            <v>799010</v>
          </cell>
          <cell r="G64">
            <v>12184973.9</v>
          </cell>
          <cell r="H64">
            <v>65288.98000000045</v>
          </cell>
          <cell r="I64">
            <v>8.17123440257324</v>
          </cell>
          <cell r="J64">
            <v>-733721.0199999996</v>
          </cell>
          <cell r="K64">
            <v>101.2268025221603</v>
          </cell>
          <cell r="L64">
            <v>147673.90000000037</v>
          </cell>
        </row>
        <row r="65">
          <cell r="B65">
            <v>37048550</v>
          </cell>
          <cell r="D65">
            <v>2730569</v>
          </cell>
          <cell r="G65">
            <v>38647333.66</v>
          </cell>
          <cell r="H65">
            <v>329519.41999999434</v>
          </cell>
          <cell r="I65">
            <v>12.067793196216407</v>
          </cell>
          <cell r="J65">
            <v>-2401049.5800000057</v>
          </cell>
          <cell r="K65">
            <v>104.31537444785289</v>
          </cell>
          <cell r="L65">
            <v>1598783.6599999964</v>
          </cell>
        </row>
        <row r="66">
          <cell r="B66">
            <v>74959526</v>
          </cell>
          <cell r="D66">
            <v>5578895</v>
          </cell>
          <cell r="G66">
            <v>65255933.2</v>
          </cell>
          <cell r="H66">
            <v>322720.1700000018</v>
          </cell>
          <cell r="I66">
            <v>5.784661120168094</v>
          </cell>
          <cell r="J66">
            <v>-5256174.829999998</v>
          </cell>
          <cell r="K66">
            <v>87.05489039511804</v>
          </cell>
          <cell r="L66">
            <v>-9703592.799999997</v>
          </cell>
        </row>
        <row r="67">
          <cell r="B67">
            <v>104057186</v>
          </cell>
          <cell r="D67">
            <v>11410588</v>
          </cell>
          <cell r="G67">
            <v>90967405.27</v>
          </cell>
          <cell r="H67">
            <v>761559.299999997</v>
          </cell>
          <cell r="I67">
            <v>6.674145977402716</v>
          </cell>
          <cell r="J67">
            <v>-10649028.700000003</v>
          </cell>
          <cell r="K67">
            <v>87.42058935747119</v>
          </cell>
          <cell r="L67">
            <v>-13089780.730000004</v>
          </cell>
        </row>
        <row r="68">
          <cell r="B68">
            <v>16071180</v>
          </cell>
          <cell r="D68">
            <v>851155</v>
          </cell>
          <cell r="G68">
            <v>16922173.66</v>
          </cell>
          <cell r="H68">
            <v>262185.5999999996</v>
          </cell>
          <cell r="I68">
            <v>30.803508174186796</v>
          </cell>
          <cell r="J68">
            <v>-588969.4000000004</v>
          </cell>
          <cell r="K68">
            <v>105.29515356059729</v>
          </cell>
          <cell r="L68">
            <v>850993.6600000001</v>
          </cell>
        </row>
        <row r="69">
          <cell r="B69">
            <v>9943882</v>
          </cell>
          <cell r="D69">
            <v>756927</v>
          </cell>
          <cell r="G69">
            <v>9971236.54</v>
          </cell>
          <cell r="H69">
            <v>77431.75999999978</v>
          </cell>
          <cell r="I69">
            <v>10.229752670997305</v>
          </cell>
          <cell r="J69">
            <v>-679495.2400000002</v>
          </cell>
          <cell r="K69">
            <v>100.2750891452654</v>
          </cell>
          <cell r="L69">
            <v>27354.539999999106</v>
          </cell>
        </row>
        <row r="70">
          <cell r="B70">
            <v>8254815</v>
          </cell>
          <cell r="D70">
            <v>1138286</v>
          </cell>
          <cell r="G70">
            <v>7331686.59</v>
          </cell>
          <cell r="H70">
            <v>51111.43999999948</v>
          </cell>
          <cell r="I70">
            <v>4.490210720328588</v>
          </cell>
          <cell r="J70">
            <v>-1087174.5600000005</v>
          </cell>
          <cell r="K70">
            <v>88.81709147933661</v>
          </cell>
          <cell r="L70">
            <v>-923128.4100000001</v>
          </cell>
        </row>
        <row r="71">
          <cell r="B71">
            <v>58533083</v>
          </cell>
          <cell r="D71">
            <v>4133082</v>
          </cell>
          <cell r="G71">
            <v>52830320.11</v>
          </cell>
          <cell r="H71">
            <v>479104.8399999961</v>
          </cell>
          <cell r="I71">
            <v>11.591950994439406</v>
          </cell>
          <cell r="J71">
            <v>-3653977.160000004</v>
          </cell>
          <cell r="K71">
            <v>90.25719713072348</v>
          </cell>
          <cell r="L71">
            <v>-5702762.890000001</v>
          </cell>
        </row>
        <row r="72">
          <cell r="B72">
            <v>24733892</v>
          </cell>
          <cell r="D72">
            <v>1609705</v>
          </cell>
          <cell r="G72">
            <v>24430254.72</v>
          </cell>
          <cell r="H72">
            <v>259556.83999999985</v>
          </cell>
          <cell r="I72">
            <v>16.12449734578695</v>
          </cell>
          <cell r="J72">
            <v>-1350148.1600000001</v>
          </cell>
          <cell r="K72">
            <v>98.77238373968802</v>
          </cell>
          <cell r="L72">
            <v>-303637.2800000012</v>
          </cell>
        </row>
        <row r="73">
          <cell r="B73">
            <v>9613620</v>
          </cell>
          <cell r="D73">
            <v>520500</v>
          </cell>
          <cell r="G73">
            <v>10242154.6</v>
          </cell>
          <cell r="H73">
            <v>55007.01999999955</v>
          </cell>
          <cell r="I73">
            <v>10.568111431315955</v>
          </cell>
          <cell r="J73">
            <v>-465492.98000000045</v>
          </cell>
          <cell r="K73">
            <v>106.53795968636163</v>
          </cell>
          <cell r="L73">
            <v>628534.5999999996</v>
          </cell>
        </row>
        <row r="74">
          <cell r="B74">
            <v>10027814</v>
          </cell>
          <cell r="D74">
            <v>691918</v>
          </cell>
          <cell r="G74">
            <v>10524593.27</v>
          </cell>
          <cell r="H74">
            <v>70589.2899999991</v>
          </cell>
          <cell r="I74">
            <v>10.201973355224045</v>
          </cell>
          <cell r="J74">
            <v>-621328.7100000009</v>
          </cell>
          <cell r="K74">
            <v>104.95401360655472</v>
          </cell>
          <cell r="L74">
            <v>496779.26999999955</v>
          </cell>
        </row>
        <row r="75">
          <cell r="B75">
            <v>9125733</v>
          </cell>
          <cell r="D75">
            <v>657886</v>
          </cell>
          <cell r="G75">
            <v>9758116.64</v>
          </cell>
          <cell r="H75">
            <v>18173.390000000596</v>
          </cell>
          <cell r="I75">
            <v>2.76239196456538</v>
          </cell>
          <cell r="J75">
            <v>-639712.6099999994</v>
          </cell>
          <cell r="K75">
            <v>106.92967501898205</v>
          </cell>
          <cell r="L75">
            <v>632383.6400000006</v>
          </cell>
        </row>
        <row r="76">
          <cell r="B76">
            <v>16427081</v>
          </cell>
          <cell r="D76">
            <v>1117138</v>
          </cell>
          <cell r="G76">
            <v>15468358.84</v>
          </cell>
          <cell r="H76">
            <v>133622.8200000003</v>
          </cell>
          <cell r="I76">
            <v>11.961173999989285</v>
          </cell>
          <cell r="J76">
            <v>-983515.1799999997</v>
          </cell>
          <cell r="K76">
            <v>94.16377042275495</v>
          </cell>
          <cell r="L76">
            <v>-958722.1600000001</v>
          </cell>
        </row>
        <row r="77">
          <cell r="B77">
            <v>11547235</v>
          </cell>
          <cell r="D77">
            <v>1004041</v>
          </cell>
          <cell r="G77">
            <v>13158473.27</v>
          </cell>
          <cell r="H77">
            <v>38952.5700000003</v>
          </cell>
          <cell r="I77">
            <v>3.879579618760618</v>
          </cell>
          <cell r="J77">
            <v>-965088.4299999997</v>
          </cell>
          <cell r="K77">
            <v>113.9534552643988</v>
          </cell>
          <cell r="L77">
            <v>1611238.2699999996</v>
          </cell>
        </row>
        <row r="78">
          <cell r="B78">
            <v>472407370</v>
          </cell>
          <cell r="D78">
            <v>31893145</v>
          </cell>
          <cell r="G78">
            <v>457114677.31</v>
          </cell>
          <cell r="H78">
            <v>3568946.8600000143</v>
          </cell>
          <cell r="I78">
            <v>11.19032588350887</v>
          </cell>
          <cell r="J78">
            <v>-28324198.139999986</v>
          </cell>
          <cell r="K78">
            <v>96.76281665758093</v>
          </cell>
          <cell r="L78">
            <v>-15292692.689999998</v>
          </cell>
        </row>
        <row r="79">
          <cell r="B79">
            <v>43093757</v>
          </cell>
          <cell r="D79">
            <v>2806190</v>
          </cell>
          <cell r="G79">
            <v>42458463.89</v>
          </cell>
          <cell r="H79">
            <v>616655.6799999997</v>
          </cell>
          <cell r="I79">
            <v>21.974837056649754</v>
          </cell>
          <cell r="J79">
            <v>-2189534.3200000003</v>
          </cell>
          <cell r="K79">
            <v>98.52578852663044</v>
          </cell>
          <cell r="L79">
            <v>-635293.1099999994</v>
          </cell>
        </row>
        <row r="80">
          <cell r="B80">
            <v>11498856</v>
          </cell>
          <cell r="D80">
            <v>922064</v>
          </cell>
          <cell r="G80">
            <v>10863712.44</v>
          </cell>
          <cell r="H80">
            <v>70668.3599999994</v>
          </cell>
          <cell r="I80">
            <v>7.66414912630787</v>
          </cell>
          <cell r="J80">
            <v>-851395.6400000006</v>
          </cell>
          <cell r="K80">
            <v>94.47646304988947</v>
          </cell>
          <cell r="L80">
            <v>-635143.5600000005</v>
          </cell>
        </row>
        <row r="81">
          <cell r="B81">
            <v>180007400</v>
          </cell>
          <cell r="D81">
            <v>11985827</v>
          </cell>
          <cell r="G81">
            <v>158089365.25</v>
          </cell>
          <cell r="H81">
            <v>2520079.469999999</v>
          </cell>
          <cell r="I81">
            <v>21.02549511185168</v>
          </cell>
          <cell r="J81">
            <v>-9465747.530000001</v>
          </cell>
          <cell r="K81">
            <v>87.82381460428849</v>
          </cell>
          <cell r="L81">
            <v>-21918034.75</v>
          </cell>
        </row>
        <row r="82">
          <cell r="B82">
            <v>42973110</v>
          </cell>
          <cell r="D82">
            <v>3553251</v>
          </cell>
          <cell r="G82">
            <v>39605343.35</v>
          </cell>
          <cell r="H82">
            <v>185489.3900000006</v>
          </cell>
          <cell r="I82">
            <v>5.220272646092285</v>
          </cell>
          <cell r="J82">
            <v>-3367761.6099999994</v>
          </cell>
          <cell r="K82">
            <v>92.16308372840598</v>
          </cell>
          <cell r="L82">
            <v>-3367766.6499999985</v>
          </cell>
        </row>
        <row r="83">
          <cell r="B83">
            <v>13162405046</v>
          </cell>
          <cell r="D83">
            <v>1074808826.1399999</v>
          </cell>
          <cell r="G83">
            <v>12154666837.829998</v>
          </cell>
          <cell r="H83">
            <v>157728304.47999978</v>
          </cell>
          <cell r="I83">
            <v>14.675010164035887</v>
          </cell>
          <cell r="J83">
            <v>-917080521.6600001</v>
          </cell>
          <cell r="K83">
            <v>92.34381403210008</v>
          </cell>
          <cell r="L83">
            <v>-1007738208.1700008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1"/>
  <sheetViews>
    <sheetView tabSelected="1" zoomScalePageLayoutView="0" workbookViewId="0" topLeftCell="A1">
      <pane xSplit="1" ySplit="9" topLeftCell="B7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20" sqref="I20"/>
    </sheetView>
  </sheetViews>
  <sheetFormatPr defaultColWidth="11.421875" defaultRowHeight="12.75"/>
  <cols>
    <col min="1" max="1" width="31.14062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04.12.2020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</row>
    <row r="6" spans="1:9" ht="12.75" customHeight="1">
      <c r="A6" s="8"/>
      <c r="B6" s="9" t="s">
        <v>3</v>
      </c>
      <c r="C6" s="9" t="s">
        <v>4</v>
      </c>
      <c r="D6" s="10" t="str">
        <f>'[1]вспомогат'!G6</f>
        <v>Фактично надійшло на 04.12.2020</v>
      </c>
      <c r="E6" s="11"/>
      <c r="F6" s="12" t="s">
        <v>5</v>
      </c>
      <c r="G6" s="13"/>
      <c r="H6" s="13"/>
      <c r="I6" s="13"/>
    </row>
    <row r="7" spans="1:9" ht="12.75">
      <c r="A7" s="8"/>
      <c r="B7" s="14" t="s">
        <v>6</v>
      </c>
      <c r="C7" s="14" t="s">
        <v>7</v>
      </c>
      <c r="D7" s="15"/>
      <c r="E7" s="16"/>
      <c r="F7" s="17" t="s">
        <v>8</v>
      </c>
      <c r="G7" s="18"/>
      <c r="H7" s="18"/>
      <c r="I7" s="18"/>
    </row>
    <row r="8" spans="1:9" ht="12.75">
      <c r="A8" s="8"/>
      <c r="B8" s="14" t="s">
        <v>9</v>
      </c>
      <c r="C8" s="14" t="str">
        <f>'[1]вспомогат'!D8</f>
        <v>грудень</v>
      </c>
      <c r="D8" s="19" t="s">
        <v>10</v>
      </c>
      <c r="E8" s="20" t="str">
        <f>'[1]вспомогат'!H8</f>
        <v>за грудень</v>
      </c>
      <c r="F8" s="21" t="str">
        <f>'[1]вспомогат'!I8</f>
        <v>за грудень</v>
      </c>
      <c r="G8" s="22"/>
      <c r="H8" s="21" t="str">
        <f>'[1]вспомогат'!K8</f>
        <v>за 2020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7" t="s">
        <v>11</v>
      </c>
      <c r="G9" s="28" t="s">
        <v>12</v>
      </c>
      <c r="H9" s="29" t="s">
        <v>11</v>
      </c>
      <c r="I9" s="30" t="s">
        <v>12</v>
      </c>
    </row>
    <row r="10" spans="1:9" ht="12.75">
      <c r="A10" s="31" t="s">
        <v>13</v>
      </c>
      <c r="B10" s="32">
        <f>'[1]вспомогат'!B10</f>
        <v>2391967200</v>
      </c>
      <c r="C10" s="32">
        <f>'[1]вспомогат'!D10</f>
        <v>184089900</v>
      </c>
      <c r="D10" s="32">
        <f>'[1]вспомогат'!G10</f>
        <v>2029804470.83</v>
      </c>
      <c r="E10" s="32">
        <f>'[1]вспомогат'!H10</f>
        <v>28836617.839999914</v>
      </c>
      <c r="F10" s="33">
        <f>'[1]вспомогат'!I10</f>
        <v>15.664421481026345</v>
      </c>
      <c r="G10" s="34">
        <f>'[1]вспомогат'!J10</f>
        <v>-155253282.1600001</v>
      </c>
      <c r="H10" s="35">
        <f>'[1]вспомогат'!K10</f>
        <v>84.85921006065634</v>
      </c>
      <c r="I10" s="36">
        <f>'[1]вспомогат'!L10</f>
        <v>-362162729.1700001</v>
      </c>
    </row>
    <row r="11" spans="1:9" ht="12.75">
      <c r="A11" s="31"/>
      <c r="B11" s="32"/>
      <c r="C11" s="37"/>
      <c r="D11" s="32"/>
      <c r="E11" s="37"/>
      <c r="F11" s="38"/>
      <c r="G11" s="34"/>
      <c r="H11" s="35"/>
      <c r="I11" s="36"/>
    </row>
    <row r="12" spans="1:9" ht="12.75">
      <c r="A12" s="31" t="s">
        <v>14</v>
      </c>
      <c r="B12" s="32">
        <f>'[1]вспомогат'!B11</f>
        <v>5996650000</v>
      </c>
      <c r="C12" s="37">
        <f>'[1]вспомогат'!D11</f>
        <v>529650000</v>
      </c>
      <c r="D12" s="32">
        <f>'[1]вспомогат'!G11</f>
        <v>5560424193.24</v>
      </c>
      <c r="E12" s="37">
        <f>'[1]вспомогат'!H11</f>
        <v>66939548.75</v>
      </c>
      <c r="F12" s="38">
        <f>'[1]вспомогат'!I11</f>
        <v>12.638449683753421</v>
      </c>
      <c r="G12" s="34">
        <f>'[1]вспомогат'!J11</f>
        <v>-462710451.25</v>
      </c>
      <c r="H12" s="35">
        <f>'[1]вспомогат'!K11</f>
        <v>92.725508296132</v>
      </c>
      <c r="I12" s="36">
        <f>'[1]вспомогат'!L11</f>
        <v>-436225806.7600002</v>
      </c>
    </row>
    <row r="13" spans="1:9" ht="12.75">
      <c r="A13" s="31" t="s">
        <v>15</v>
      </c>
      <c r="B13" s="32">
        <f>'[1]вспомогат'!B12</f>
        <v>756966080</v>
      </c>
      <c r="C13" s="37">
        <f>'[1]вспомогат'!D12</f>
        <v>60364214</v>
      </c>
      <c r="D13" s="32">
        <f>'[1]вспомогат'!G12</f>
        <v>775383382.95</v>
      </c>
      <c r="E13" s="37">
        <f>'[1]вспомогат'!H12</f>
        <v>28332983.25999999</v>
      </c>
      <c r="F13" s="38">
        <f>'[1]вспомогат'!I12</f>
        <v>46.93672191275445</v>
      </c>
      <c r="G13" s="34">
        <f>'[1]вспомогат'!J12</f>
        <v>-32031230.74000001</v>
      </c>
      <c r="H13" s="35">
        <f>'[1]вспомогат'!K12</f>
        <v>102.4330420393474</v>
      </c>
      <c r="I13" s="36">
        <f>'[1]вспомогат'!L12</f>
        <v>18417302.950000048</v>
      </c>
    </row>
    <row r="14" spans="1:9" ht="12.75">
      <c r="A14" s="31" t="s">
        <v>16</v>
      </c>
      <c r="B14" s="32">
        <f>'[1]вспомогат'!B13</f>
        <v>693000000</v>
      </c>
      <c r="C14" s="37">
        <f>'[1]вспомогат'!D13</f>
        <v>56907500</v>
      </c>
      <c r="D14" s="32">
        <f>'[1]вспомогат'!G13</f>
        <v>611642937.38</v>
      </c>
      <c r="E14" s="37">
        <f>'[1]вспомогат'!H13</f>
        <v>8158272.019999981</v>
      </c>
      <c r="F14" s="38">
        <f>'[1]вспомогат'!I13</f>
        <v>14.336022527786286</v>
      </c>
      <c r="G14" s="34">
        <f>'[1]вспомогат'!J13</f>
        <v>-48749227.98000002</v>
      </c>
      <c r="H14" s="35">
        <f>'[1]вспомогат'!K13</f>
        <v>88.26016412409813</v>
      </c>
      <c r="I14" s="36">
        <f>'[1]вспомогат'!L13</f>
        <v>-81357062.62</v>
      </c>
    </row>
    <row r="15" spans="1:9" ht="12.75">
      <c r="A15" s="31" t="s">
        <v>17</v>
      </c>
      <c r="B15" s="32">
        <f>'[1]вспомогат'!B14</f>
        <v>104889800</v>
      </c>
      <c r="C15" s="37">
        <f>'[1]вспомогат'!D14</f>
        <v>9181700</v>
      </c>
      <c r="D15" s="32">
        <f>'[1]вспомогат'!G14</f>
        <v>95052134.94</v>
      </c>
      <c r="E15" s="37">
        <f>'[1]вспомогат'!H14</f>
        <v>901443.4899999946</v>
      </c>
      <c r="F15" s="38">
        <f>'[1]вспомогат'!I14</f>
        <v>9.817827744317443</v>
      </c>
      <c r="G15" s="34">
        <f>'[1]вспомогат'!J14</f>
        <v>-8280256.510000005</v>
      </c>
      <c r="H15" s="35">
        <f>'[1]вспомогат'!K14</f>
        <v>90.6209516463946</v>
      </c>
      <c r="I15" s="36">
        <f>'[1]вспомогат'!L14</f>
        <v>-9837665.060000002</v>
      </c>
    </row>
    <row r="16" spans="1:9" ht="18" customHeight="1">
      <c r="A16" s="39" t="s">
        <v>18</v>
      </c>
      <c r="B16" s="40">
        <f>SUM(B12:B15)</f>
        <v>7551505880</v>
      </c>
      <c r="C16" s="40">
        <f>SUM(C12:C15)</f>
        <v>656103414</v>
      </c>
      <c r="D16" s="40">
        <f>SUM(D12:D15)</f>
        <v>7042502648.509999</v>
      </c>
      <c r="E16" s="40">
        <f>SUM(E12:E15)</f>
        <v>104332247.51999997</v>
      </c>
      <c r="F16" s="41">
        <f>E16/C16*100</f>
        <v>15.901799212402812</v>
      </c>
      <c r="G16" s="40">
        <f>SUM(G12:G15)</f>
        <v>-551771166.48</v>
      </c>
      <c r="H16" s="42">
        <f>D16/B16*100</f>
        <v>93.25957975033715</v>
      </c>
      <c r="I16" s="40">
        <f>SUM(I12:I15)</f>
        <v>-509003231.4900002</v>
      </c>
    </row>
    <row r="17" spans="1:9" ht="20.25" customHeight="1">
      <c r="A17" s="31" t="s">
        <v>19</v>
      </c>
      <c r="B17" s="43">
        <f>'[1]вспомогат'!B15</f>
        <v>39093767</v>
      </c>
      <c r="C17" s="44">
        <f>'[1]вспомогат'!D15</f>
        <v>3213258</v>
      </c>
      <c r="D17" s="43">
        <f>'[1]вспомогат'!G15</f>
        <v>39732461.5</v>
      </c>
      <c r="E17" s="44">
        <f>'[1]вспомогат'!H15</f>
        <v>364107.6099999994</v>
      </c>
      <c r="F17" s="45">
        <f>'[1]вспомогат'!I15</f>
        <v>11.331415342309874</v>
      </c>
      <c r="G17" s="46">
        <f>'[1]вспомогат'!J15</f>
        <v>-2849150.3900000006</v>
      </c>
      <c r="H17" s="47">
        <f>'[1]вспомогат'!K15</f>
        <v>101.63375020882486</v>
      </c>
      <c r="I17" s="48">
        <f>'[1]вспомогат'!L15</f>
        <v>638694.5</v>
      </c>
    </row>
    <row r="18" spans="1:9" ht="12.75">
      <c r="A18" s="31" t="s">
        <v>20</v>
      </c>
      <c r="B18" s="32">
        <f>'[1]вспомогат'!B16</f>
        <v>372872453</v>
      </c>
      <c r="C18" s="37">
        <f>'[1]вспомогат'!D16</f>
        <v>28784339</v>
      </c>
      <c r="D18" s="32">
        <f>'[1]вспомогат'!G16</f>
        <v>361408896.64</v>
      </c>
      <c r="E18" s="37">
        <f>'[1]вспомогат'!H16</f>
        <v>1785907.9599999785</v>
      </c>
      <c r="F18" s="38">
        <f>'[1]вспомогат'!I16</f>
        <v>6.204443186970451</v>
      </c>
      <c r="G18" s="34">
        <f>'[1]вспомогат'!J16</f>
        <v>-26998431.04000002</v>
      </c>
      <c r="H18" s="35">
        <f>'[1]вспомогат'!K16</f>
        <v>96.92560920825116</v>
      </c>
      <c r="I18" s="36">
        <f>'[1]вспомогат'!L16</f>
        <v>-11463556.360000014</v>
      </c>
    </row>
    <row r="19" spans="1:9" ht="12.75">
      <c r="A19" s="31" t="s">
        <v>21</v>
      </c>
      <c r="B19" s="32">
        <f>'[1]вспомогат'!B17</f>
        <v>7303</v>
      </c>
      <c r="C19" s="37">
        <f>'[1]вспомогат'!D17</f>
        <v>0</v>
      </c>
      <c r="D19" s="32">
        <f>'[1]вспомогат'!G17</f>
        <v>7302.8</v>
      </c>
      <c r="E19" s="37">
        <f>'[1]вспомогат'!H17</f>
        <v>0</v>
      </c>
      <c r="F19" s="38">
        <f>'[1]вспомогат'!I17</f>
        <v>0</v>
      </c>
      <c r="G19" s="34">
        <f>'[1]вспомогат'!J17</f>
        <v>0</v>
      </c>
      <c r="H19" s="35">
        <f>'[1]вспомогат'!K17</f>
        <v>99.9972613994249</v>
      </c>
      <c r="I19" s="36">
        <f>'[1]вспомогат'!L17</f>
        <v>-0.1999999999998181</v>
      </c>
    </row>
    <row r="20" spans="1:9" ht="12.75">
      <c r="A20" s="31" t="s">
        <v>22</v>
      </c>
      <c r="B20" s="32">
        <f>'[1]вспомогат'!B18</f>
        <v>5361540</v>
      </c>
      <c r="C20" s="37">
        <f>'[1]вспомогат'!D18</f>
        <v>181635</v>
      </c>
      <c r="D20" s="32">
        <f>'[1]вспомогат'!G18</f>
        <v>5711610.93</v>
      </c>
      <c r="E20" s="37">
        <f>'[1]вспомогат'!H18</f>
        <v>27294.52999999933</v>
      </c>
      <c r="F20" s="38">
        <f>'[1]вспомогат'!I18</f>
        <v>15.027131334819464</v>
      </c>
      <c r="G20" s="34">
        <f>'[1]вспомогат'!J18</f>
        <v>-154340.47000000067</v>
      </c>
      <c r="H20" s="35">
        <f>'[1]вспомогат'!K18</f>
        <v>106.52929811210959</v>
      </c>
      <c r="I20" s="36">
        <f>'[1]вспомогат'!L18</f>
        <v>350070.9299999997</v>
      </c>
    </row>
    <row r="21" spans="1:9" ht="12.75">
      <c r="A21" s="31" t="s">
        <v>23</v>
      </c>
      <c r="B21" s="32">
        <f>'[1]вспомогат'!B19</f>
        <v>147564690</v>
      </c>
      <c r="C21" s="37">
        <f>'[1]вспомогат'!D19</f>
        <v>10867639</v>
      </c>
      <c r="D21" s="32">
        <f>'[1]вспомогат'!G19</f>
        <v>142486635.87</v>
      </c>
      <c r="E21" s="37">
        <f>'[1]вспомогат'!H19</f>
        <v>795261.6599999964</v>
      </c>
      <c r="F21" s="38">
        <f>'[1]вспомогат'!I19</f>
        <v>7.317704056971311</v>
      </c>
      <c r="G21" s="34">
        <f>'[1]вспомогат'!J19</f>
        <v>-10072377.340000004</v>
      </c>
      <c r="H21" s="35">
        <f>'[1]вспомогат'!K19</f>
        <v>96.55876068319597</v>
      </c>
      <c r="I21" s="36">
        <f>'[1]вспомогат'!L19</f>
        <v>-5078054.129999995</v>
      </c>
    </row>
    <row r="22" spans="1:9" ht="12.75">
      <c r="A22" s="31" t="s">
        <v>24</v>
      </c>
      <c r="B22" s="32">
        <f>'[1]вспомогат'!B20</f>
        <v>38053760</v>
      </c>
      <c r="C22" s="37">
        <f>'[1]вспомогат'!D20</f>
        <v>3033780</v>
      </c>
      <c r="D22" s="32">
        <f>'[1]вспомогат'!G20</f>
        <v>36562204.97</v>
      </c>
      <c r="E22" s="37">
        <f>'[1]вспомогат'!H20</f>
        <v>237727.8299999982</v>
      </c>
      <c r="F22" s="38">
        <f>'[1]вспомогат'!I20</f>
        <v>7.83602733223893</v>
      </c>
      <c r="G22" s="34">
        <f>'[1]вспомогат'!J20</f>
        <v>-2796052.170000002</v>
      </c>
      <c r="H22" s="35">
        <f>'[1]вспомогат'!K20</f>
        <v>96.08040038619048</v>
      </c>
      <c r="I22" s="36">
        <f>'[1]вспомогат'!L20</f>
        <v>-1491555.0300000012</v>
      </c>
    </row>
    <row r="23" spans="1:9" ht="12.75">
      <c r="A23" s="31" t="s">
        <v>25</v>
      </c>
      <c r="B23" s="32">
        <f>'[1]вспомогат'!B21</f>
        <v>57191538</v>
      </c>
      <c r="C23" s="37">
        <f>'[1]вспомогат'!D21</f>
        <v>3256664</v>
      </c>
      <c r="D23" s="32">
        <f>'[1]вспомогат'!G21</f>
        <v>58800613.3</v>
      </c>
      <c r="E23" s="37">
        <f>'[1]вспомогат'!H21</f>
        <v>463855.7699999958</v>
      </c>
      <c r="F23" s="38">
        <f>'[1]вспомогат'!I21</f>
        <v>14.243279933084771</v>
      </c>
      <c r="G23" s="34">
        <f>'[1]вспомогат'!J21</f>
        <v>-2792808.230000004</v>
      </c>
      <c r="H23" s="35">
        <f>'[1]вспомогат'!K21</f>
        <v>102.81348492499012</v>
      </c>
      <c r="I23" s="36">
        <f>'[1]вспомогат'!L21</f>
        <v>1609075.299999997</v>
      </c>
    </row>
    <row r="24" spans="1:9" ht="12.75">
      <c r="A24" s="31" t="s">
        <v>26</v>
      </c>
      <c r="B24" s="32">
        <f>'[1]вспомогат'!B22</f>
        <v>4539050</v>
      </c>
      <c r="C24" s="37">
        <f>'[1]вспомогат'!D22</f>
        <v>364975</v>
      </c>
      <c r="D24" s="32">
        <f>'[1]вспомогат'!G22</f>
        <v>4222006.63</v>
      </c>
      <c r="E24" s="37">
        <f>'[1]вспомогат'!H22</f>
        <v>49776.40999999968</v>
      </c>
      <c r="F24" s="38">
        <f>'[1]вспомогат'!I22</f>
        <v>13.638306733337814</v>
      </c>
      <c r="G24" s="34">
        <f>'[1]вспомогат'!J22</f>
        <v>-315198.5900000003</v>
      </c>
      <c r="H24" s="35">
        <f>'[1]вспомогат'!K22</f>
        <v>93.0152042828345</v>
      </c>
      <c r="I24" s="36">
        <f>'[1]вспомогат'!L22</f>
        <v>-317043.3700000001</v>
      </c>
    </row>
    <row r="25" spans="1:9" ht="12.75">
      <c r="A25" s="49" t="s">
        <v>27</v>
      </c>
      <c r="B25" s="32">
        <f>'[1]вспомогат'!B23</f>
        <v>175251</v>
      </c>
      <c r="C25" s="37">
        <f>'[1]вспомогат'!D23</f>
        <v>0</v>
      </c>
      <c r="D25" s="32">
        <f>'[1]вспомогат'!G23</f>
        <v>126742.54</v>
      </c>
      <c r="E25" s="37">
        <f>'[1]вспомогат'!H23</f>
        <v>1360</v>
      </c>
      <c r="F25" s="38">
        <f>'[1]вспомогат'!I23</f>
        <v>0</v>
      </c>
      <c r="G25" s="34">
        <f>'[1]вспомогат'!J23</f>
        <v>1360</v>
      </c>
      <c r="H25" s="35">
        <f>'[1]вспомогат'!K23</f>
        <v>72.32058019640402</v>
      </c>
      <c r="I25" s="36">
        <f>'[1]вспомогат'!L23</f>
        <v>-48508.46000000001</v>
      </c>
    </row>
    <row r="26" spans="1:9" ht="12.75">
      <c r="A26" s="31" t="s">
        <v>28</v>
      </c>
      <c r="B26" s="32">
        <f>'[1]вспомогат'!B24</f>
        <v>134090929</v>
      </c>
      <c r="C26" s="37">
        <f>'[1]вспомогат'!D24</f>
        <v>8196423</v>
      </c>
      <c r="D26" s="32">
        <f>'[1]вспомогат'!G24</f>
        <v>139210248.16</v>
      </c>
      <c r="E26" s="37">
        <f>'[1]вспомогат'!H24</f>
        <v>900738.400000006</v>
      </c>
      <c r="F26" s="38">
        <f>'[1]вспомогат'!I24</f>
        <v>10.98940842853042</v>
      </c>
      <c r="G26" s="34">
        <f>'[1]вспомогат'!J24</f>
        <v>-7295684.599999994</v>
      </c>
      <c r="H26" s="35">
        <f>'[1]вспомогат'!K24</f>
        <v>103.81779677281526</v>
      </c>
      <c r="I26" s="36">
        <f>'[1]вспомогат'!L24</f>
        <v>5119319.159999996</v>
      </c>
    </row>
    <row r="27" spans="1:9" ht="12.75">
      <c r="A27" s="31" t="s">
        <v>29</v>
      </c>
      <c r="B27" s="32">
        <f>'[1]вспомогат'!B25</f>
        <v>7792857</v>
      </c>
      <c r="C27" s="37">
        <f>'[1]вспомогат'!D25</f>
        <v>865809</v>
      </c>
      <c r="D27" s="32">
        <f>'[1]вспомогат'!G25</f>
        <v>7286389.04</v>
      </c>
      <c r="E27" s="37">
        <f>'[1]вспомогат'!H25</f>
        <v>26536.139999999665</v>
      </c>
      <c r="F27" s="38">
        <f>'[1]вспомогат'!I25</f>
        <v>3.06489537530791</v>
      </c>
      <c r="G27" s="34">
        <f>'[1]вспомогат'!J25</f>
        <v>-839272.8600000003</v>
      </c>
      <c r="H27" s="35">
        <f>'[1]вспомогат'!K25</f>
        <v>93.50086932173912</v>
      </c>
      <c r="I27" s="36">
        <f>'[1]вспомогат'!L25</f>
        <v>-506467.95999999996</v>
      </c>
    </row>
    <row r="28" spans="1:9" ht="12.75">
      <c r="A28" s="31" t="s">
        <v>30</v>
      </c>
      <c r="B28" s="32">
        <f>'[1]вспомогат'!B26</f>
        <v>69670178</v>
      </c>
      <c r="C28" s="37">
        <f>'[1]вспомогат'!D26</f>
        <v>5196196</v>
      </c>
      <c r="D28" s="32">
        <f>'[1]вспомогат'!G26</f>
        <v>64796072.65</v>
      </c>
      <c r="E28" s="37">
        <f>'[1]вспомогат'!H26</f>
        <v>697945.7699999958</v>
      </c>
      <c r="F28" s="38">
        <f>'[1]вспомогат'!I26</f>
        <v>13.431859960632659</v>
      </c>
      <c r="G28" s="34">
        <f>'[1]вспомогат'!J26</f>
        <v>-4498250.230000004</v>
      </c>
      <c r="H28" s="35">
        <f>'[1]вспомогат'!K26</f>
        <v>93.00402914142116</v>
      </c>
      <c r="I28" s="36">
        <f>'[1]вспомогат'!L26</f>
        <v>-4874105.3500000015</v>
      </c>
    </row>
    <row r="29" spans="1:9" ht="12.75">
      <c r="A29" s="31" t="s">
        <v>31</v>
      </c>
      <c r="B29" s="32">
        <f>'[1]вспомогат'!B27</f>
        <v>83700</v>
      </c>
      <c r="C29" s="37">
        <f>'[1]вспомогат'!D27</f>
        <v>7370</v>
      </c>
      <c r="D29" s="32">
        <f>'[1]вспомогат'!G27</f>
        <v>84146.64</v>
      </c>
      <c r="E29" s="37">
        <f>'[1]вспомогат'!H27</f>
        <v>0</v>
      </c>
      <c r="F29" s="38">
        <f>'[1]вспомогат'!I27</f>
        <v>0</v>
      </c>
      <c r="G29" s="34">
        <f>'[1]вспомогат'!J27</f>
        <v>-7370</v>
      </c>
      <c r="H29" s="35">
        <f>'[1]вспомогат'!K27</f>
        <v>100.53362007168458</v>
      </c>
      <c r="I29" s="36">
        <f>'[1]вспомогат'!L27</f>
        <v>446.6399999999994</v>
      </c>
    </row>
    <row r="30" spans="1:9" ht="12.75">
      <c r="A30" s="31" t="s">
        <v>32</v>
      </c>
      <c r="B30" s="32">
        <f>'[1]вспомогат'!B28</f>
        <v>62931647</v>
      </c>
      <c r="C30" s="37">
        <f>'[1]вспомогат'!D28</f>
        <v>4159688</v>
      </c>
      <c r="D30" s="32">
        <f>'[1]вспомогат'!G28</f>
        <v>58985357.88</v>
      </c>
      <c r="E30" s="37">
        <f>'[1]вспомогат'!H28</f>
        <v>274272.7400000021</v>
      </c>
      <c r="F30" s="38">
        <f>'[1]вспомогат'!I28</f>
        <v>6.593589230730816</v>
      </c>
      <c r="G30" s="34">
        <f>'[1]вспомогат'!J28</f>
        <v>-3885415.259999998</v>
      </c>
      <c r="H30" s="35">
        <f>'[1]вспомогат'!K28</f>
        <v>93.72924544625378</v>
      </c>
      <c r="I30" s="36">
        <f>'[1]вспомогат'!L28</f>
        <v>-3946289.1199999973</v>
      </c>
    </row>
    <row r="31" spans="1:9" ht="12.75">
      <c r="A31" s="31" t="s">
        <v>33</v>
      </c>
      <c r="B31" s="32">
        <f>'[1]вспомогат'!B29</f>
        <v>30406318</v>
      </c>
      <c r="C31" s="37">
        <f>'[1]вспомогат'!D29</f>
        <v>2487643</v>
      </c>
      <c r="D31" s="32">
        <f>'[1]вспомогат'!G29</f>
        <v>29552416.67</v>
      </c>
      <c r="E31" s="37">
        <f>'[1]вспомогат'!H29</f>
        <v>144911.6400000006</v>
      </c>
      <c r="F31" s="38">
        <f>'[1]вспомогат'!I29</f>
        <v>5.825258688646265</v>
      </c>
      <c r="G31" s="34">
        <f>'[1]вспомогат'!J29</f>
        <v>-2342731.3599999994</v>
      </c>
      <c r="H31" s="35">
        <f>'[1]вспомогат'!K29</f>
        <v>97.19169769256509</v>
      </c>
      <c r="I31" s="36">
        <f>'[1]вспомогат'!L29</f>
        <v>-853901.3299999982</v>
      </c>
    </row>
    <row r="32" spans="1:9" ht="12.75">
      <c r="A32" s="31" t="s">
        <v>34</v>
      </c>
      <c r="B32" s="32">
        <f>'[1]вспомогат'!B30</f>
        <v>41879558</v>
      </c>
      <c r="C32" s="37">
        <f>'[1]вспомогат'!D30</f>
        <v>2812886</v>
      </c>
      <c r="D32" s="32">
        <f>'[1]вспомогат'!G30</f>
        <v>39854696.39</v>
      </c>
      <c r="E32" s="37">
        <f>'[1]вспомогат'!H30</f>
        <v>424825.700000003</v>
      </c>
      <c r="F32" s="38">
        <f>'[1]вспомогат'!I30</f>
        <v>15.10284099675575</v>
      </c>
      <c r="G32" s="34">
        <f>'[1]вспомогат'!J30</f>
        <v>-2388060.299999997</v>
      </c>
      <c r="H32" s="35">
        <f>'[1]вспомогат'!K30</f>
        <v>95.16503586308146</v>
      </c>
      <c r="I32" s="36">
        <f>'[1]вспомогат'!L30</f>
        <v>-2024861.6099999994</v>
      </c>
    </row>
    <row r="33" spans="1:9" ht="12.75">
      <c r="A33" s="31" t="s">
        <v>35</v>
      </c>
      <c r="B33" s="32">
        <f>'[1]вспомогат'!B31</f>
        <v>7461035</v>
      </c>
      <c r="C33" s="37">
        <f>'[1]вспомогат'!D31</f>
        <v>694794.1399999997</v>
      </c>
      <c r="D33" s="32">
        <f>'[1]вспомогат'!G31</f>
        <v>7458905.39</v>
      </c>
      <c r="E33" s="37">
        <f>'[1]вспомогат'!H31</f>
        <v>24384.77999999933</v>
      </c>
      <c r="F33" s="38">
        <f>'[1]вспомогат'!I31</f>
        <v>3.5096409995627393</v>
      </c>
      <c r="G33" s="34">
        <f>'[1]вспомогат'!J31</f>
        <v>-670409.3600000003</v>
      </c>
      <c r="H33" s="35">
        <f>'[1]вспомогат'!K31</f>
        <v>99.97145690912855</v>
      </c>
      <c r="I33" s="36">
        <f>'[1]вспомогат'!L31</f>
        <v>-2129.6100000003353</v>
      </c>
    </row>
    <row r="34" spans="1:9" ht="12.75">
      <c r="A34" s="31" t="s">
        <v>36</v>
      </c>
      <c r="B34" s="32">
        <f>'[1]вспомогат'!B32</f>
        <v>86283022</v>
      </c>
      <c r="C34" s="37">
        <f>'[1]вспомогат'!D32</f>
        <v>5848978</v>
      </c>
      <c r="D34" s="32">
        <f>'[1]вспомогат'!G32</f>
        <v>79624644.21</v>
      </c>
      <c r="E34" s="37">
        <f>'[1]вспомогат'!H32</f>
        <v>356654.3099999875</v>
      </c>
      <c r="F34" s="38">
        <f>'[1]вспомогат'!I32</f>
        <v>6.097720148716365</v>
      </c>
      <c r="G34" s="34">
        <f>'[1]вспомогат'!J32</f>
        <v>-5492323.6900000125</v>
      </c>
      <c r="H34" s="35">
        <f>'[1]вспомогат'!K32</f>
        <v>92.28309621561469</v>
      </c>
      <c r="I34" s="36">
        <f>'[1]вспомогат'!L32</f>
        <v>-6658377.790000007</v>
      </c>
    </row>
    <row r="35" spans="1:9" ht="12.75">
      <c r="A35" s="31" t="s">
        <v>37</v>
      </c>
      <c r="B35" s="32">
        <f>'[1]вспомогат'!B33</f>
        <v>105500</v>
      </c>
      <c r="C35" s="37">
        <f>'[1]вспомогат'!D33</f>
        <v>1000</v>
      </c>
      <c r="D35" s="32">
        <f>'[1]вспомогат'!G33</f>
        <v>333973.62</v>
      </c>
      <c r="E35" s="37">
        <f>'[1]вспомогат'!H33</f>
        <v>4840</v>
      </c>
      <c r="F35" s="38">
        <f>'[1]вспомогат'!I33</f>
        <v>484</v>
      </c>
      <c r="G35" s="34">
        <f>'[1]вспомогат'!J33</f>
        <v>3840</v>
      </c>
      <c r="H35" s="35">
        <f>'[1]вспомогат'!K33</f>
        <v>316.562672985782</v>
      </c>
      <c r="I35" s="36">
        <f>'[1]вспомогат'!L33</f>
        <v>228473.62</v>
      </c>
    </row>
    <row r="36" spans="1:9" ht="12.75">
      <c r="A36" s="31" t="s">
        <v>38</v>
      </c>
      <c r="B36" s="32">
        <f>'[1]вспомогат'!B34</f>
        <v>8393900</v>
      </c>
      <c r="C36" s="37">
        <f>'[1]вспомогат'!D34</f>
        <v>503433</v>
      </c>
      <c r="D36" s="32">
        <f>'[1]вспомогат'!G34</f>
        <v>7947194.1</v>
      </c>
      <c r="E36" s="37">
        <f>'[1]вспомогат'!H34</f>
        <v>30494.040000000037</v>
      </c>
      <c r="F36" s="38">
        <f>'[1]вспомогат'!I34</f>
        <v>6.057219133429878</v>
      </c>
      <c r="G36" s="34">
        <f>'[1]вспомогат'!J34</f>
        <v>-472938.95999999996</v>
      </c>
      <c r="H36" s="35">
        <f>'[1]вспомогат'!K34</f>
        <v>94.6782079843696</v>
      </c>
      <c r="I36" s="36">
        <f>'[1]вспомогат'!L34</f>
        <v>-446705.9000000004</v>
      </c>
    </row>
    <row r="37" spans="1:9" ht="18.75" customHeight="1">
      <c r="A37" s="50" t="s">
        <v>39</v>
      </c>
      <c r="B37" s="40">
        <f>SUM(B17:B36)</f>
        <v>1113957996</v>
      </c>
      <c r="C37" s="40">
        <f>SUM(C17:C36)</f>
        <v>80476510.14</v>
      </c>
      <c r="D37" s="40">
        <f>SUM(D17:D36)</f>
        <v>1084192519.9299996</v>
      </c>
      <c r="E37" s="40">
        <f>SUM(E17:E36)</f>
        <v>6610895.289999962</v>
      </c>
      <c r="F37" s="41">
        <f>E37/C37*100</f>
        <v>8.21468932797831</v>
      </c>
      <c r="G37" s="40">
        <f>SUM(G17:G36)</f>
        <v>-73865614.85000004</v>
      </c>
      <c r="H37" s="42">
        <f>D37/B37*100</f>
        <v>97.32795346172097</v>
      </c>
      <c r="I37" s="40">
        <f>SUM(I17:I36)</f>
        <v>-29765476.070000023</v>
      </c>
    </row>
    <row r="38" spans="1:9" ht="12" customHeight="1">
      <c r="A38" s="51" t="s">
        <v>40</v>
      </c>
      <c r="B38" s="32">
        <f>'[1]вспомогат'!B35</f>
        <v>17808849</v>
      </c>
      <c r="C38" s="37">
        <f>'[1]вспомогат'!D35</f>
        <v>1341145</v>
      </c>
      <c r="D38" s="32">
        <f>'[1]вспомогат'!G35</f>
        <v>19463689.52</v>
      </c>
      <c r="E38" s="37">
        <f>'[1]вспомогат'!H35</f>
        <v>21490.5</v>
      </c>
      <c r="F38" s="38">
        <f>'[1]вспомогат'!I35</f>
        <v>1.6023994422676147</v>
      </c>
      <c r="G38" s="34">
        <f>'[1]вспомогат'!J35</f>
        <v>-1319654.5</v>
      </c>
      <c r="H38" s="35">
        <f>'[1]вспомогат'!K35</f>
        <v>109.29223735907918</v>
      </c>
      <c r="I38" s="36">
        <f>'[1]вспомогат'!L35</f>
        <v>1654840.5199999996</v>
      </c>
    </row>
    <row r="39" spans="1:9" ht="12.75" customHeight="1">
      <c r="A39" s="51" t="s">
        <v>41</v>
      </c>
      <c r="B39" s="32">
        <f>'[1]вспомогат'!B36</f>
        <v>53733027</v>
      </c>
      <c r="C39" s="37">
        <f>'[1]вспомогат'!D36</f>
        <v>3381970</v>
      </c>
      <c r="D39" s="32">
        <f>'[1]вспомогат'!G36</f>
        <v>49317404.84</v>
      </c>
      <c r="E39" s="37">
        <f>'[1]вспомогат'!H36</f>
        <v>281926.700000003</v>
      </c>
      <c r="F39" s="38">
        <f>'[1]вспомогат'!I36</f>
        <v>8.336167973104521</v>
      </c>
      <c r="G39" s="34">
        <f>'[1]вспомогат'!J36</f>
        <v>-3100043.299999997</v>
      </c>
      <c r="H39" s="35">
        <f>'[1]вспомогат'!K36</f>
        <v>91.78229404421977</v>
      </c>
      <c r="I39" s="36">
        <f>'[1]вспомогат'!L36</f>
        <v>-4415622.159999996</v>
      </c>
    </row>
    <row r="40" spans="1:9" ht="12.75" customHeight="1">
      <c r="A40" s="51" t="s">
        <v>42</v>
      </c>
      <c r="B40" s="32">
        <f>'[1]вспомогат'!B37</f>
        <v>27439833</v>
      </c>
      <c r="C40" s="37">
        <f>'[1]вспомогат'!D37</f>
        <v>1139499</v>
      </c>
      <c r="D40" s="32">
        <f>'[1]вспомогат'!G37</f>
        <v>27135398.29</v>
      </c>
      <c r="E40" s="37">
        <f>'[1]вспомогат'!H37</f>
        <v>345925.84999999776</v>
      </c>
      <c r="F40" s="38">
        <f>'[1]вспомогат'!I37</f>
        <v>30.357714223531374</v>
      </c>
      <c r="G40" s="34">
        <f>'[1]вспомогат'!J37</f>
        <v>-793573.1500000022</v>
      </c>
      <c r="H40" s="35">
        <f>'[1]вспомогат'!K37</f>
        <v>98.89053730757034</v>
      </c>
      <c r="I40" s="36">
        <f>'[1]вспомогат'!L37</f>
        <v>-304434.7100000009</v>
      </c>
    </row>
    <row r="41" spans="1:9" ht="12.75" customHeight="1">
      <c r="A41" s="51" t="s">
        <v>43</v>
      </c>
      <c r="B41" s="32">
        <f>'[1]вспомогат'!B38</f>
        <v>20632468</v>
      </c>
      <c r="C41" s="37">
        <f>'[1]вспомогат'!D38</f>
        <v>1017752</v>
      </c>
      <c r="D41" s="32">
        <f>'[1]вспомогат'!G38</f>
        <v>21375290.89</v>
      </c>
      <c r="E41" s="37">
        <f>'[1]вспомогат'!H38</f>
        <v>194036.06000000238</v>
      </c>
      <c r="F41" s="38">
        <f>'[1]вспомогат'!I38</f>
        <v>19.06516125735959</v>
      </c>
      <c r="G41" s="34">
        <f>'[1]вспомогат'!J38</f>
        <v>-823715.9399999976</v>
      </c>
      <c r="H41" s="35">
        <f>'[1]вспомогат'!K38</f>
        <v>103.6002619269784</v>
      </c>
      <c r="I41" s="36">
        <f>'[1]вспомогат'!L38</f>
        <v>742822.8900000006</v>
      </c>
    </row>
    <row r="42" spans="1:9" ht="12" customHeight="1">
      <c r="A42" s="51" t="s">
        <v>44</v>
      </c>
      <c r="B42" s="32">
        <f>'[1]вспомогат'!B39</f>
        <v>20480540</v>
      </c>
      <c r="C42" s="37">
        <f>'[1]вспомогат'!D39</f>
        <v>1116325</v>
      </c>
      <c r="D42" s="32">
        <f>'[1]вспомогат'!G39</f>
        <v>20988349.03</v>
      </c>
      <c r="E42" s="37">
        <f>'[1]вспомогат'!H39</f>
        <v>527871.4200000018</v>
      </c>
      <c r="F42" s="38">
        <f>'[1]вспомогат'!I39</f>
        <v>47.286535731082054</v>
      </c>
      <c r="G42" s="34">
        <f>'[1]вспомогат'!J39</f>
        <v>-588453.5799999982</v>
      </c>
      <c r="H42" s="35">
        <f>'[1]вспомогат'!K39</f>
        <v>102.47947090262268</v>
      </c>
      <c r="I42" s="36">
        <f>'[1]вспомогат'!L39</f>
        <v>507809.0300000012</v>
      </c>
    </row>
    <row r="43" spans="1:9" ht="14.25" customHeight="1">
      <c r="A43" s="51" t="s">
        <v>45</v>
      </c>
      <c r="B43" s="32">
        <f>'[1]вспомогат'!B40</f>
        <v>22941294</v>
      </c>
      <c r="C43" s="37">
        <f>'[1]вспомогат'!D40</f>
        <v>1414050</v>
      </c>
      <c r="D43" s="32">
        <f>'[1]вспомогат'!G40</f>
        <v>21675008.8</v>
      </c>
      <c r="E43" s="37">
        <f>'[1]вспомогат'!H40</f>
        <v>147661.15000000224</v>
      </c>
      <c r="F43" s="38">
        <f>'[1]вспомогат'!I40</f>
        <v>10.442427778367259</v>
      </c>
      <c r="G43" s="34">
        <f>'[1]вспомогат'!J40</f>
        <v>-1266388.8499999978</v>
      </c>
      <c r="H43" s="35">
        <f>'[1]вспомогат'!K40</f>
        <v>94.48032355977828</v>
      </c>
      <c r="I43" s="36">
        <f>'[1]вспомогат'!L40</f>
        <v>-1266285.1999999993</v>
      </c>
    </row>
    <row r="44" spans="1:9" ht="14.25" customHeight="1">
      <c r="A44" s="52" t="s">
        <v>46</v>
      </c>
      <c r="B44" s="32">
        <f>'[1]вспомогат'!B41</f>
        <v>36160712</v>
      </c>
      <c r="C44" s="37">
        <f>'[1]вспомогат'!D41</f>
        <v>2866766</v>
      </c>
      <c r="D44" s="32">
        <f>'[1]вспомогат'!G41</f>
        <v>37263458.86</v>
      </c>
      <c r="E44" s="37">
        <f>'[1]вспомогат'!H41</f>
        <v>404975.2100000009</v>
      </c>
      <c r="F44" s="38">
        <f>'[1]вспомогат'!I41</f>
        <v>14.126552707824807</v>
      </c>
      <c r="G44" s="34">
        <f>'[1]вспомогат'!J41</f>
        <v>-2461790.789999999</v>
      </c>
      <c r="H44" s="35">
        <f>'[1]вспомогат'!K41</f>
        <v>103.04957175621985</v>
      </c>
      <c r="I44" s="36">
        <f>'[1]вспомогат'!L41</f>
        <v>1102746.8599999994</v>
      </c>
    </row>
    <row r="45" spans="1:9" ht="14.25" customHeight="1">
      <c r="A45" s="52" t="s">
        <v>47</v>
      </c>
      <c r="B45" s="32">
        <f>'[1]вспомогат'!B42</f>
        <v>66700615</v>
      </c>
      <c r="C45" s="37">
        <f>'[1]вспомогат'!D42</f>
        <v>5453215</v>
      </c>
      <c r="D45" s="32">
        <f>'[1]вспомогат'!G42</f>
        <v>60254809.36</v>
      </c>
      <c r="E45" s="37">
        <f>'[1]вспомогат'!H42</f>
        <v>543127.4900000021</v>
      </c>
      <c r="F45" s="38">
        <f>'[1]вспомогат'!I42</f>
        <v>9.959766669753568</v>
      </c>
      <c r="G45" s="34">
        <f>'[1]вспомогат'!J42</f>
        <v>-4910087.509999998</v>
      </c>
      <c r="H45" s="35">
        <f>'[1]вспомогат'!K42</f>
        <v>90.33621258214785</v>
      </c>
      <c r="I45" s="36">
        <f>'[1]вспомогат'!L42</f>
        <v>-6445805.640000001</v>
      </c>
    </row>
    <row r="46" spans="1:9" ht="14.25" customHeight="1">
      <c r="A46" s="52" t="s">
        <v>48</v>
      </c>
      <c r="B46" s="32">
        <f>'[1]вспомогат'!B43</f>
        <v>32433514</v>
      </c>
      <c r="C46" s="37">
        <f>'[1]вспомогат'!D43</f>
        <v>3602204</v>
      </c>
      <c r="D46" s="32">
        <f>'[1]вспомогат'!G43</f>
        <v>28446467.45</v>
      </c>
      <c r="E46" s="37">
        <f>'[1]вспомогат'!H43</f>
        <v>370776.09999999776</v>
      </c>
      <c r="F46" s="38">
        <f>'[1]вспомогат'!I43</f>
        <v>10.293034486664213</v>
      </c>
      <c r="G46" s="34">
        <f>'[1]вспомогат'!J43</f>
        <v>-3231427.9000000022</v>
      </c>
      <c r="H46" s="35">
        <f>'[1]вспомогат'!K43</f>
        <v>87.70701642134738</v>
      </c>
      <c r="I46" s="36">
        <f>'[1]вспомогат'!L43</f>
        <v>-3987046.5500000007</v>
      </c>
    </row>
    <row r="47" spans="1:9" ht="14.25" customHeight="1">
      <c r="A47" s="52" t="s">
        <v>49</v>
      </c>
      <c r="B47" s="32">
        <f>'[1]вспомогат'!B44</f>
        <v>32206427</v>
      </c>
      <c r="C47" s="37">
        <f>'[1]вспомогат'!D44</f>
        <v>2283700</v>
      </c>
      <c r="D47" s="32">
        <f>'[1]вспомогат'!G44</f>
        <v>29796448.32</v>
      </c>
      <c r="E47" s="37">
        <f>'[1]вспомогат'!H44</f>
        <v>187602.8200000003</v>
      </c>
      <c r="F47" s="38">
        <f>'[1]вспомогат'!I44</f>
        <v>8.214862722774457</v>
      </c>
      <c r="G47" s="34">
        <f>'[1]вспомогат'!J44</f>
        <v>-2096097.1799999997</v>
      </c>
      <c r="H47" s="35">
        <f>'[1]вспомогат'!K44</f>
        <v>92.51708772289456</v>
      </c>
      <c r="I47" s="36">
        <f>'[1]вспомогат'!L44</f>
        <v>-2409978.6799999997</v>
      </c>
    </row>
    <row r="48" spans="1:9" ht="14.25" customHeight="1">
      <c r="A48" s="52" t="s">
        <v>50</v>
      </c>
      <c r="B48" s="32">
        <f>'[1]вспомогат'!B45</f>
        <v>11207222</v>
      </c>
      <c r="C48" s="37">
        <f>'[1]вспомогат'!D45</f>
        <v>640117</v>
      </c>
      <c r="D48" s="32">
        <f>'[1]вспомогат'!G45</f>
        <v>9376359.68</v>
      </c>
      <c r="E48" s="37">
        <f>'[1]вспомогат'!H45</f>
        <v>92724.68999999948</v>
      </c>
      <c r="F48" s="38">
        <f>'[1]вспомогат'!I45</f>
        <v>14.485584666553065</v>
      </c>
      <c r="G48" s="34">
        <f>'[1]вспомогат'!J45</f>
        <v>-547392.3100000005</v>
      </c>
      <c r="H48" s="35">
        <f>'[1]вспомогат'!K45</f>
        <v>83.66354909361124</v>
      </c>
      <c r="I48" s="36">
        <f>'[1]вспомогат'!L45</f>
        <v>-1830862.3200000003</v>
      </c>
    </row>
    <row r="49" spans="1:9" ht="14.25" customHeight="1">
      <c r="A49" s="52" t="s">
        <v>51</v>
      </c>
      <c r="B49" s="32">
        <f>'[1]вспомогат'!B46</f>
        <v>11295500</v>
      </c>
      <c r="C49" s="37">
        <f>'[1]вспомогат'!D46</f>
        <v>865895</v>
      </c>
      <c r="D49" s="32">
        <f>'[1]вспомогат'!G46</f>
        <v>10578976.06</v>
      </c>
      <c r="E49" s="37">
        <f>'[1]вспомогат'!H46</f>
        <v>383754.55000000075</v>
      </c>
      <c r="F49" s="38">
        <f>'[1]вспомогат'!I46</f>
        <v>44.31883195999524</v>
      </c>
      <c r="G49" s="34">
        <f>'[1]вспомогат'!J46</f>
        <v>-482140.44999999925</v>
      </c>
      <c r="H49" s="35">
        <f>'[1]вспомогат'!K46</f>
        <v>93.65655402593954</v>
      </c>
      <c r="I49" s="36">
        <f>'[1]вспомогат'!L46</f>
        <v>-716523.9399999995</v>
      </c>
    </row>
    <row r="50" spans="1:9" ht="14.25" customHeight="1">
      <c r="A50" s="52" t="s">
        <v>52</v>
      </c>
      <c r="B50" s="32">
        <f>'[1]вспомогат'!B47</f>
        <v>14950700</v>
      </c>
      <c r="C50" s="37">
        <f>'[1]вспомогат'!D47</f>
        <v>1300358</v>
      </c>
      <c r="D50" s="32">
        <f>'[1]вспомогат'!G47</f>
        <v>13856236.99</v>
      </c>
      <c r="E50" s="37">
        <f>'[1]вспомогат'!H47</f>
        <v>35656.20000000112</v>
      </c>
      <c r="F50" s="38">
        <f>'[1]вспомогат'!I47</f>
        <v>2.7420295026447423</v>
      </c>
      <c r="G50" s="34">
        <f>'[1]вспомогат'!J47</f>
        <v>-1264701.7999999989</v>
      </c>
      <c r="H50" s="35">
        <f>'[1]вспомогат'!K47</f>
        <v>92.67951995558737</v>
      </c>
      <c r="I50" s="36">
        <f>'[1]вспомогат'!L47</f>
        <v>-1094463.0099999998</v>
      </c>
    </row>
    <row r="51" spans="1:9" ht="14.25" customHeight="1">
      <c r="A51" s="52" t="s">
        <v>53</v>
      </c>
      <c r="B51" s="32">
        <f>'[1]вспомогат'!B48</f>
        <v>29529180</v>
      </c>
      <c r="C51" s="37">
        <f>'[1]вспомогат'!D48</f>
        <v>2340619</v>
      </c>
      <c r="D51" s="32">
        <f>'[1]вспомогат'!G48</f>
        <v>26934295.28</v>
      </c>
      <c r="E51" s="37">
        <f>'[1]вспомогат'!H48</f>
        <v>119458.58000000194</v>
      </c>
      <c r="F51" s="38">
        <f>'[1]вспомогат'!I48</f>
        <v>5.1037174354306245</v>
      </c>
      <c r="G51" s="34">
        <f>'[1]вспомогат'!J48</f>
        <v>-2221160.419999998</v>
      </c>
      <c r="H51" s="35">
        <f>'[1]вспомогат'!K48</f>
        <v>91.21247281502568</v>
      </c>
      <c r="I51" s="36">
        <f>'[1]вспомогат'!L48</f>
        <v>-2594884.719999999</v>
      </c>
    </row>
    <row r="52" spans="1:9" ht="14.25" customHeight="1">
      <c r="A52" s="52" t="s">
        <v>54</v>
      </c>
      <c r="B52" s="32">
        <f>'[1]вспомогат'!B49</f>
        <v>15578840</v>
      </c>
      <c r="C52" s="37">
        <f>'[1]вспомогат'!D49</f>
        <v>1312800</v>
      </c>
      <c r="D52" s="32">
        <f>'[1]вспомогат'!G49</f>
        <v>11851148.98</v>
      </c>
      <c r="E52" s="37">
        <f>'[1]вспомогат'!H49</f>
        <v>287653.75</v>
      </c>
      <c r="F52" s="38">
        <f>'[1]вспомогат'!I49</f>
        <v>21.911467854966485</v>
      </c>
      <c r="G52" s="34">
        <f>'[1]вспомогат'!J49</f>
        <v>-1025146.25</v>
      </c>
      <c r="H52" s="35">
        <f>'[1]вспомогат'!K49</f>
        <v>76.07208867925982</v>
      </c>
      <c r="I52" s="36">
        <f>'[1]вспомогат'!L49</f>
        <v>-3727691.0199999996</v>
      </c>
    </row>
    <row r="53" spans="1:9" ht="14.25" customHeight="1">
      <c r="A53" s="52" t="s">
        <v>55</v>
      </c>
      <c r="B53" s="32">
        <f>'[1]вспомогат'!B50</f>
        <v>11131000</v>
      </c>
      <c r="C53" s="37">
        <f>'[1]вспомогат'!D50</f>
        <v>1285370</v>
      </c>
      <c r="D53" s="32">
        <f>'[1]вспомогат'!G50</f>
        <v>10989459.75</v>
      </c>
      <c r="E53" s="37">
        <f>'[1]вспомогат'!H50</f>
        <v>83580.05000000075</v>
      </c>
      <c r="F53" s="38">
        <f>'[1]вспомогат'!I50</f>
        <v>6.5024117569260795</v>
      </c>
      <c r="G53" s="34">
        <f>'[1]вспомогат'!J50</f>
        <v>-1201789.9499999993</v>
      </c>
      <c r="H53" s="35">
        <f>'[1]вспомогат'!K50</f>
        <v>98.72841388913844</v>
      </c>
      <c r="I53" s="36">
        <f>'[1]вспомогат'!L50</f>
        <v>-141540.25</v>
      </c>
    </row>
    <row r="54" spans="1:9" ht="14.25" customHeight="1">
      <c r="A54" s="52" t="s">
        <v>56</v>
      </c>
      <c r="B54" s="32">
        <f>'[1]вспомогат'!B51</f>
        <v>65323696</v>
      </c>
      <c r="C54" s="37">
        <f>'[1]вспомогат'!D51</f>
        <v>3537407</v>
      </c>
      <c r="D54" s="32">
        <f>'[1]вспомогат'!G51</f>
        <v>66600180.07</v>
      </c>
      <c r="E54" s="37">
        <f>'[1]вспомогат'!H51</f>
        <v>398036.1000000015</v>
      </c>
      <c r="F54" s="38">
        <f>'[1]вспомогат'!I51</f>
        <v>11.252199704472838</v>
      </c>
      <c r="G54" s="34">
        <f>'[1]вспомогат'!J51</f>
        <v>-3139370.8999999985</v>
      </c>
      <c r="H54" s="35">
        <f>'[1]вспомогат'!K51</f>
        <v>101.95409039623233</v>
      </c>
      <c r="I54" s="36">
        <f>'[1]вспомогат'!L51</f>
        <v>1276484.0700000003</v>
      </c>
    </row>
    <row r="55" spans="1:9" ht="14.25" customHeight="1">
      <c r="A55" s="52" t="s">
        <v>57</v>
      </c>
      <c r="B55" s="32">
        <f>'[1]вспомогат'!B52</f>
        <v>87045500</v>
      </c>
      <c r="C55" s="37">
        <f>'[1]вспомогат'!D52</f>
        <v>7502796</v>
      </c>
      <c r="D55" s="32">
        <f>'[1]вспомогат'!G52</f>
        <v>81457467.07</v>
      </c>
      <c r="E55" s="37">
        <f>'[1]вспомогат'!H52</f>
        <v>613564.099999994</v>
      </c>
      <c r="F55" s="38">
        <f>'[1]вспомогат'!I52</f>
        <v>8.177805980597022</v>
      </c>
      <c r="G55" s="34">
        <f>'[1]вспомогат'!J52</f>
        <v>-6889231.900000006</v>
      </c>
      <c r="H55" s="35">
        <f>'[1]вспомогат'!K52</f>
        <v>93.58033105674618</v>
      </c>
      <c r="I55" s="36">
        <f>'[1]вспомогат'!L52</f>
        <v>-5588032.930000007</v>
      </c>
    </row>
    <row r="56" spans="1:9" ht="14.25" customHeight="1">
      <c r="A56" s="52" t="s">
        <v>58</v>
      </c>
      <c r="B56" s="32">
        <f>'[1]вспомогат'!B53</f>
        <v>39094603</v>
      </c>
      <c r="C56" s="37">
        <f>'[1]вспомогат'!D53</f>
        <v>4563865</v>
      </c>
      <c r="D56" s="32">
        <f>'[1]вспомогат'!G53</f>
        <v>35042858.51</v>
      </c>
      <c r="E56" s="37">
        <f>'[1]вспомогат'!H53</f>
        <v>779135.2899999991</v>
      </c>
      <c r="F56" s="38">
        <f>'[1]вспомогат'!I53</f>
        <v>17.071830345551394</v>
      </c>
      <c r="G56" s="34">
        <f>'[1]вспомогат'!J53</f>
        <v>-3784729.710000001</v>
      </c>
      <c r="H56" s="35">
        <f>'[1]вспомогат'!K53</f>
        <v>89.63605157980501</v>
      </c>
      <c r="I56" s="36">
        <f>'[1]вспомогат'!L53</f>
        <v>-4051744.490000002</v>
      </c>
    </row>
    <row r="57" spans="1:9" ht="14.25" customHeight="1">
      <c r="A57" s="52" t="s">
        <v>59</v>
      </c>
      <c r="B57" s="32">
        <f>'[1]вспомогат'!B54</f>
        <v>73827000</v>
      </c>
      <c r="C57" s="37">
        <f>'[1]вспомогат'!D54</f>
        <v>5241720</v>
      </c>
      <c r="D57" s="32">
        <f>'[1]вспомогат'!G54</f>
        <v>73457516.27</v>
      </c>
      <c r="E57" s="37">
        <f>'[1]вспомогат'!H54</f>
        <v>442732.61999998987</v>
      </c>
      <c r="F57" s="38">
        <f>'[1]вспомогат'!I54</f>
        <v>8.44632334424559</v>
      </c>
      <c r="G57" s="34">
        <f>'[1]вспомогат'!J54</f>
        <v>-4798987.38000001</v>
      </c>
      <c r="H57" s="35">
        <f>'[1]вспомогат'!K54</f>
        <v>99.49952763893968</v>
      </c>
      <c r="I57" s="36">
        <f>'[1]вспомогат'!L54</f>
        <v>-369483.7300000042</v>
      </c>
    </row>
    <row r="58" spans="1:9" ht="14.25" customHeight="1">
      <c r="A58" s="52" t="s">
        <v>60</v>
      </c>
      <c r="B58" s="32">
        <f>'[1]вспомогат'!B55</f>
        <v>84720000</v>
      </c>
      <c r="C58" s="37">
        <f>'[1]вспомогат'!D55</f>
        <v>5053800</v>
      </c>
      <c r="D58" s="32">
        <f>'[1]вспомогат'!G55</f>
        <v>78703753.71</v>
      </c>
      <c r="E58" s="37">
        <f>'[1]вспомогат'!H55</f>
        <v>557243.5799999982</v>
      </c>
      <c r="F58" s="38">
        <f>'[1]вспомогат'!I55</f>
        <v>11.0262293719577</v>
      </c>
      <c r="G58" s="34">
        <f>'[1]вспомогат'!J55</f>
        <v>-4496556.420000002</v>
      </c>
      <c r="H58" s="35">
        <f>'[1]вспомогат'!K55</f>
        <v>92.89867057365439</v>
      </c>
      <c r="I58" s="36">
        <f>'[1]вспомогат'!L55</f>
        <v>-6016246.290000007</v>
      </c>
    </row>
    <row r="59" spans="1:9" ht="14.25" customHeight="1">
      <c r="A59" s="52" t="s">
        <v>61</v>
      </c>
      <c r="B59" s="32">
        <f>'[1]вспомогат'!B56</f>
        <v>16591664</v>
      </c>
      <c r="C59" s="37">
        <f>'[1]вспомогат'!D56</f>
        <v>878390</v>
      </c>
      <c r="D59" s="32">
        <f>'[1]вспомогат'!G56</f>
        <v>16544089.63</v>
      </c>
      <c r="E59" s="37">
        <f>'[1]вспомогат'!H56</f>
        <v>91621.16999999993</v>
      </c>
      <c r="F59" s="38">
        <f>'[1]вспомогат'!I56</f>
        <v>10.430579810790187</v>
      </c>
      <c r="G59" s="34">
        <f>'[1]вспомогат'!J56</f>
        <v>-786768.8300000001</v>
      </c>
      <c r="H59" s="35">
        <f>'[1]вспомогат'!K56</f>
        <v>99.71326341950994</v>
      </c>
      <c r="I59" s="36">
        <f>'[1]вспомогат'!L56</f>
        <v>-47574.36999999918</v>
      </c>
    </row>
    <row r="60" spans="1:9" ht="14.25" customHeight="1">
      <c r="A60" s="52" t="s">
        <v>62</v>
      </c>
      <c r="B60" s="32">
        <f>'[1]вспомогат'!B57</f>
        <v>70781676</v>
      </c>
      <c r="C60" s="37">
        <f>'[1]вспомогат'!D57</f>
        <v>4728400</v>
      </c>
      <c r="D60" s="32">
        <f>'[1]вспомогат'!G57</f>
        <v>69171657.9</v>
      </c>
      <c r="E60" s="37">
        <f>'[1]вспомогат'!H57</f>
        <v>542354.6800000072</v>
      </c>
      <c r="F60" s="38">
        <f>'[1]вспомогат'!I57</f>
        <v>11.470152271381592</v>
      </c>
      <c r="G60" s="34">
        <f>'[1]вспомогат'!J57</f>
        <v>-4186045.319999993</v>
      </c>
      <c r="H60" s="35">
        <f>'[1]вспомогат'!K57</f>
        <v>97.72537443165376</v>
      </c>
      <c r="I60" s="36">
        <f>'[1]вспомогат'!L57</f>
        <v>-1610018.099999994</v>
      </c>
    </row>
    <row r="61" spans="1:9" ht="14.25" customHeight="1">
      <c r="A61" s="52" t="s">
        <v>63</v>
      </c>
      <c r="B61" s="32">
        <f>'[1]вспомогат'!B58</f>
        <v>24760000</v>
      </c>
      <c r="C61" s="37">
        <f>'[1]вспомогат'!D58</f>
        <v>2448156</v>
      </c>
      <c r="D61" s="32">
        <f>'[1]вспомогат'!G58</f>
        <v>25654851.31</v>
      </c>
      <c r="E61" s="37">
        <f>'[1]вспомогат'!H58</f>
        <v>115644.83999999985</v>
      </c>
      <c r="F61" s="38">
        <f>'[1]вспомогат'!I58</f>
        <v>4.723752898099625</v>
      </c>
      <c r="G61" s="34">
        <f>'[1]вспомогат'!J58</f>
        <v>-2332511.16</v>
      </c>
      <c r="H61" s="35">
        <f>'[1]вспомогат'!K58</f>
        <v>103.61410060581582</v>
      </c>
      <c r="I61" s="36">
        <f>'[1]вспомогат'!L58</f>
        <v>894851.3099999987</v>
      </c>
    </row>
    <row r="62" spans="1:9" ht="14.25" customHeight="1">
      <c r="A62" s="52" t="s">
        <v>64</v>
      </c>
      <c r="B62" s="32">
        <f>'[1]вспомогат'!B59</f>
        <v>14983150</v>
      </c>
      <c r="C62" s="37">
        <f>'[1]вспомогат'!D59</f>
        <v>652494</v>
      </c>
      <c r="D62" s="32">
        <f>'[1]вспомогат'!G59</f>
        <v>13616611.88</v>
      </c>
      <c r="E62" s="37">
        <f>'[1]вспомогат'!H59</f>
        <v>101543.01000000164</v>
      </c>
      <c r="F62" s="38">
        <f>'[1]вспомогат'!I59</f>
        <v>15.562290227956371</v>
      </c>
      <c r="G62" s="34">
        <f>'[1]вспомогат'!J59</f>
        <v>-550950.9899999984</v>
      </c>
      <c r="H62" s="35">
        <f>'[1]вспомогат'!K59</f>
        <v>90.87950050556792</v>
      </c>
      <c r="I62" s="36">
        <f>'[1]вспомогат'!L59</f>
        <v>-1366538.1199999992</v>
      </c>
    </row>
    <row r="63" spans="1:9" ht="14.25" customHeight="1">
      <c r="A63" s="52" t="s">
        <v>65</v>
      </c>
      <c r="B63" s="32">
        <f>'[1]вспомогат'!B60</f>
        <v>11292759</v>
      </c>
      <c r="C63" s="37">
        <f>'[1]вспомогат'!D60</f>
        <v>653608</v>
      </c>
      <c r="D63" s="32">
        <f>'[1]вспомогат'!G60</f>
        <v>13183807.83</v>
      </c>
      <c r="E63" s="37">
        <f>'[1]вспомогат'!H60</f>
        <v>47297.51999999955</v>
      </c>
      <c r="F63" s="38">
        <f>'[1]вспомогат'!I60</f>
        <v>7.236374095788232</v>
      </c>
      <c r="G63" s="34">
        <f>'[1]вспомогат'!J60</f>
        <v>-606310.4800000004</v>
      </c>
      <c r="H63" s="35">
        <f>'[1]вспомогат'!K60</f>
        <v>116.74567596811374</v>
      </c>
      <c r="I63" s="36">
        <f>'[1]вспомогат'!L60</f>
        <v>1891048.83</v>
      </c>
    </row>
    <row r="64" spans="1:9" ht="14.25" customHeight="1">
      <c r="A64" s="52" t="s">
        <v>66</v>
      </c>
      <c r="B64" s="32">
        <f>'[1]вспомогат'!B61</f>
        <v>14013826</v>
      </c>
      <c r="C64" s="37">
        <f>'[1]вспомогат'!D61</f>
        <v>1608392</v>
      </c>
      <c r="D64" s="32">
        <f>'[1]вспомогат'!G61</f>
        <v>12966284.25</v>
      </c>
      <c r="E64" s="37">
        <f>'[1]вспомогат'!H61</f>
        <v>221387.0399999991</v>
      </c>
      <c r="F64" s="38">
        <f>'[1]вспомогат'!I61</f>
        <v>13.76449522255763</v>
      </c>
      <c r="G64" s="34">
        <f>'[1]вспомогат'!J61</f>
        <v>-1387004.960000001</v>
      </c>
      <c r="H64" s="35">
        <f>'[1]вспомогат'!K61</f>
        <v>92.52494108318456</v>
      </c>
      <c r="I64" s="36">
        <f>'[1]вспомогат'!L61</f>
        <v>-1047541.75</v>
      </c>
    </row>
    <row r="65" spans="1:9" ht="14.25" customHeight="1">
      <c r="A65" s="52" t="s">
        <v>67</v>
      </c>
      <c r="B65" s="32">
        <f>'[1]вспомогат'!B62</f>
        <v>10648985</v>
      </c>
      <c r="C65" s="37">
        <f>'[1]вспомогат'!D62</f>
        <v>827482</v>
      </c>
      <c r="D65" s="32">
        <f>'[1]вспомогат'!G62</f>
        <v>10591164.61</v>
      </c>
      <c r="E65" s="37">
        <f>'[1]вспомогат'!H62</f>
        <v>44579.58999999985</v>
      </c>
      <c r="F65" s="38">
        <f>'[1]вспомогат'!I62</f>
        <v>5.387378819116289</v>
      </c>
      <c r="G65" s="34">
        <f>'[1]вспомогат'!J62</f>
        <v>-782902.4100000001</v>
      </c>
      <c r="H65" s="35">
        <f>'[1]вспомогат'!K62</f>
        <v>99.45703379242246</v>
      </c>
      <c r="I65" s="36">
        <f>'[1]вспомогат'!L62</f>
        <v>-57820.390000000596</v>
      </c>
    </row>
    <row r="66" spans="1:9" ht="14.25" customHeight="1">
      <c r="A66" s="52" t="s">
        <v>68</v>
      </c>
      <c r="B66" s="32">
        <f>'[1]вспомогат'!B63</f>
        <v>15300000</v>
      </c>
      <c r="C66" s="37">
        <f>'[1]вспомогат'!D63</f>
        <v>920530</v>
      </c>
      <c r="D66" s="32">
        <f>'[1]вспомогат'!G63</f>
        <v>16049576.91</v>
      </c>
      <c r="E66" s="37">
        <f>'[1]вспомогат'!H63</f>
        <v>78519.97000000067</v>
      </c>
      <c r="F66" s="38">
        <f>'[1]вспомогат'!I63</f>
        <v>8.529865403626244</v>
      </c>
      <c r="G66" s="34">
        <f>'[1]вспомогат'!J63</f>
        <v>-842010.0299999993</v>
      </c>
      <c r="H66" s="35">
        <f>'[1]вспомогат'!K63</f>
        <v>104.89919549019608</v>
      </c>
      <c r="I66" s="36">
        <f>'[1]вспомогат'!L63</f>
        <v>749576.9100000001</v>
      </c>
    </row>
    <row r="67" spans="1:9" ht="14.25" customHeight="1">
      <c r="A67" s="52" t="s">
        <v>69</v>
      </c>
      <c r="B67" s="32">
        <f>'[1]вспомогат'!B64</f>
        <v>12037300</v>
      </c>
      <c r="C67" s="37">
        <f>'[1]вспомогат'!D64</f>
        <v>799010</v>
      </c>
      <c r="D67" s="32">
        <f>'[1]вспомогат'!G64</f>
        <v>12184973.9</v>
      </c>
      <c r="E67" s="37">
        <f>'[1]вспомогат'!H64</f>
        <v>65288.98000000045</v>
      </c>
      <c r="F67" s="38">
        <f>'[1]вспомогат'!I64</f>
        <v>8.17123440257324</v>
      </c>
      <c r="G67" s="34">
        <f>'[1]вспомогат'!J64</f>
        <v>-733721.0199999996</v>
      </c>
      <c r="H67" s="35">
        <f>'[1]вспомогат'!K64</f>
        <v>101.2268025221603</v>
      </c>
      <c r="I67" s="36">
        <f>'[1]вспомогат'!L64</f>
        <v>147673.90000000037</v>
      </c>
    </row>
    <row r="68" spans="1:9" ht="14.25" customHeight="1">
      <c r="A68" s="52" t="s">
        <v>70</v>
      </c>
      <c r="B68" s="32">
        <f>'[1]вспомогат'!B65</f>
        <v>37048550</v>
      </c>
      <c r="C68" s="37">
        <f>'[1]вспомогат'!D65</f>
        <v>2730569</v>
      </c>
      <c r="D68" s="32">
        <f>'[1]вспомогат'!G65</f>
        <v>38647333.66</v>
      </c>
      <c r="E68" s="37">
        <f>'[1]вспомогат'!H65</f>
        <v>329519.41999999434</v>
      </c>
      <c r="F68" s="38">
        <f>'[1]вспомогат'!I65</f>
        <v>12.067793196216407</v>
      </c>
      <c r="G68" s="34">
        <f>'[1]вспомогат'!J65</f>
        <v>-2401049.5800000057</v>
      </c>
      <c r="H68" s="35">
        <f>'[1]вспомогат'!K65</f>
        <v>104.31537444785289</v>
      </c>
      <c r="I68" s="36">
        <f>'[1]вспомогат'!L65</f>
        <v>1598783.6599999964</v>
      </c>
    </row>
    <row r="69" spans="1:9" ht="14.25" customHeight="1">
      <c r="A69" s="52" t="s">
        <v>71</v>
      </c>
      <c r="B69" s="32">
        <f>'[1]вспомогат'!B66</f>
        <v>74959526</v>
      </c>
      <c r="C69" s="37">
        <f>'[1]вспомогат'!D66</f>
        <v>5578895</v>
      </c>
      <c r="D69" s="32">
        <f>'[1]вспомогат'!G66</f>
        <v>65255933.2</v>
      </c>
      <c r="E69" s="37">
        <f>'[1]вспомогат'!H66</f>
        <v>322720.1700000018</v>
      </c>
      <c r="F69" s="38">
        <f>'[1]вспомогат'!I66</f>
        <v>5.784661120168094</v>
      </c>
      <c r="G69" s="34">
        <f>'[1]вспомогат'!J66</f>
        <v>-5256174.829999998</v>
      </c>
      <c r="H69" s="35">
        <f>'[1]вспомогат'!K66</f>
        <v>87.05489039511804</v>
      </c>
      <c r="I69" s="36">
        <f>'[1]вспомогат'!L66</f>
        <v>-9703592.799999997</v>
      </c>
    </row>
    <row r="70" spans="1:9" ht="14.25" customHeight="1">
      <c r="A70" s="52" t="s">
        <v>72</v>
      </c>
      <c r="B70" s="32">
        <f>'[1]вспомогат'!B67</f>
        <v>104057186</v>
      </c>
      <c r="C70" s="37">
        <f>'[1]вспомогат'!D67</f>
        <v>11410588</v>
      </c>
      <c r="D70" s="32">
        <f>'[1]вспомогат'!G67</f>
        <v>90967405.27</v>
      </c>
      <c r="E70" s="37">
        <f>'[1]вспомогат'!H67</f>
        <v>761559.299999997</v>
      </c>
      <c r="F70" s="38">
        <f>'[1]вспомогат'!I67</f>
        <v>6.674145977402716</v>
      </c>
      <c r="G70" s="34">
        <f>'[1]вспомогат'!J67</f>
        <v>-10649028.700000003</v>
      </c>
      <c r="H70" s="35">
        <f>'[1]вспомогат'!K67</f>
        <v>87.42058935747119</v>
      </c>
      <c r="I70" s="36">
        <f>'[1]вспомогат'!L67</f>
        <v>-13089780.730000004</v>
      </c>
    </row>
    <row r="71" spans="1:9" ht="14.25" customHeight="1">
      <c r="A71" s="52" t="s">
        <v>73</v>
      </c>
      <c r="B71" s="32">
        <f>'[1]вспомогат'!B68</f>
        <v>16071180</v>
      </c>
      <c r="C71" s="37">
        <f>'[1]вспомогат'!D68</f>
        <v>851155</v>
      </c>
      <c r="D71" s="32">
        <f>'[1]вспомогат'!G68</f>
        <v>16922173.66</v>
      </c>
      <c r="E71" s="37">
        <f>'[1]вспомогат'!H68</f>
        <v>262185.5999999996</v>
      </c>
      <c r="F71" s="38">
        <f>'[1]вспомогат'!I68</f>
        <v>30.803508174186796</v>
      </c>
      <c r="G71" s="34">
        <f>'[1]вспомогат'!J68</f>
        <v>-588969.4000000004</v>
      </c>
      <c r="H71" s="35">
        <f>'[1]вспомогат'!K68</f>
        <v>105.29515356059729</v>
      </c>
      <c r="I71" s="36">
        <f>'[1]вспомогат'!L68</f>
        <v>850993.6600000001</v>
      </c>
    </row>
    <row r="72" spans="1:9" ht="14.25" customHeight="1">
      <c r="A72" s="52" t="s">
        <v>74</v>
      </c>
      <c r="B72" s="32">
        <f>'[1]вспомогат'!B69</f>
        <v>9943882</v>
      </c>
      <c r="C72" s="37">
        <f>'[1]вспомогат'!D69</f>
        <v>756927</v>
      </c>
      <c r="D72" s="32">
        <f>'[1]вспомогат'!G69</f>
        <v>9971236.54</v>
      </c>
      <c r="E72" s="37">
        <f>'[1]вспомогат'!H69</f>
        <v>77431.75999999978</v>
      </c>
      <c r="F72" s="38">
        <f>'[1]вспомогат'!I69</f>
        <v>10.229752670997305</v>
      </c>
      <c r="G72" s="34">
        <f>'[1]вспомогат'!J69</f>
        <v>-679495.2400000002</v>
      </c>
      <c r="H72" s="35">
        <f>'[1]вспомогат'!K69</f>
        <v>100.2750891452654</v>
      </c>
      <c r="I72" s="36">
        <f>'[1]вспомогат'!L69</f>
        <v>27354.539999999106</v>
      </c>
    </row>
    <row r="73" spans="1:9" ht="14.25" customHeight="1">
      <c r="A73" s="52" t="s">
        <v>75</v>
      </c>
      <c r="B73" s="32">
        <f>'[1]вспомогат'!B70</f>
        <v>8254815</v>
      </c>
      <c r="C73" s="37">
        <f>'[1]вспомогат'!D70</f>
        <v>1138286</v>
      </c>
      <c r="D73" s="32">
        <f>'[1]вспомогат'!G70</f>
        <v>7331686.59</v>
      </c>
      <c r="E73" s="37">
        <f>'[1]вспомогат'!H70</f>
        <v>51111.43999999948</v>
      </c>
      <c r="F73" s="38">
        <f>'[1]вспомогат'!I70</f>
        <v>4.490210720328588</v>
      </c>
      <c r="G73" s="34">
        <f>'[1]вспомогат'!J70</f>
        <v>-1087174.5600000005</v>
      </c>
      <c r="H73" s="35">
        <f>'[1]вспомогат'!K70</f>
        <v>88.81709147933661</v>
      </c>
      <c r="I73" s="36">
        <f>'[1]вспомогат'!L70</f>
        <v>-923128.4100000001</v>
      </c>
    </row>
    <row r="74" spans="1:9" ht="14.25" customHeight="1">
      <c r="A74" s="52" t="s">
        <v>76</v>
      </c>
      <c r="B74" s="32">
        <f>'[1]вспомогат'!B71</f>
        <v>58533083</v>
      </c>
      <c r="C74" s="37">
        <f>'[1]вспомогат'!D71</f>
        <v>4133082</v>
      </c>
      <c r="D74" s="32">
        <f>'[1]вспомогат'!G71</f>
        <v>52830320.11</v>
      </c>
      <c r="E74" s="37">
        <f>'[1]вспомогат'!H71</f>
        <v>479104.8399999961</v>
      </c>
      <c r="F74" s="38">
        <f>'[1]вспомогат'!I71</f>
        <v>11.591950994439406</v>
      </c>
      <c r="G74" s="34">
        <f>'[1]вспомогат'!J71</f>
        <v>-3653977.160000004</v>
      </c>
      <c r="H74" s="35">
        <f>'[1]вспомогат'!K71</f>
        <v>90.25719713072348</v>
      </c>
      <c r="I74" s="36">
        <f>'[1]вспомогат'!L71</f>
        <v>-5702762.890000001</v>
      </c>
    </row>
    <row r="75" spans="1:9" ht="14.25" customHeight="1">
      <c r="A75" s="52" t="s">
        <v>77</v>
      </c>
      <c r="B75" s="32">
        <f>'[1]вспомогат'!B72</f>
        <v>24733892</v>
      </c>
      <c r="C75" s="37">
        <f>'[1]вспомогат'!D72</f>
        <v>1609705</v>
      </c>
      <c r="D75" s="32">
        <f>'[1]вспомогат'!G72</f>
        <v>24430254.72</v>
      </c>
      <c r="E75" s="37">
        <f>'[1]вспомогат'!H72</f>
        <v>259556.83999999985</v>
      </c>
      <c r="F75" s="38">
        <f>'[1]вспомогат'!I72</f>
        <v>16.12449734578695</v>
      </c>
      <c r="G75" s="34">
        <f>'[1]вспомогат'!J72</f>
        <v>-1350148.1600000001</v>
      </c>
      <c r="H75" s="35">
        <f>'[1]вспомогат'!K72</f>
        <v>98.77238373968802</v>
      </c>
      <c r="I75" s="36">
        <f>'[1]вспомогат'!L72</f>
        <v>-303637.2800000012</v>
      </c>
    </row>
    <row r="76" spans="1:9" ht="14.25" customHeight="1">
      <c r="A76" s="52" t="s">
        <v>78</v>
      </c>
      <c r="B76" s="32">
        <f>'[1]вспомогат'!B73</f>
        <v>9613620</v>
      </c>
      <c r="C76" s="37">
        <f>'[1]вспомогат'!D73</f>
        <v>520500</v>
      </c>
      <c r="D76" s="32">
        <f>'[1]вспомогат'!G73</f>
        <v>10242154.6</v>
      </c>
      <c r="E76" s="37">
        <f>'[1]вспомогат'!H73</f>
        <v>55007.01999999955</v>
      </c>
      <c r="F76" s="38">
        <f>'[1]вспомогат'!I73</f>
        <v>10.568111431315955</v>
      </c>
      <c r="G76" s="34">
        <f>'[1]вспомогат'!J73</f>
        <v>-465492.98000000045</v>
      </c>
      <c r="H76" s="35">
        <f>'[1]вспомогат'!K73</f>
        <v>106.53795968636163</v>
      </c>
      <c r="I76" s="36">
        <f>'[1]вспомогат'!L73</f>
        <v>628534.5999999996</v>
      </c>
    </row>
    <row r="77" spans="1:9" ht="14.25" customHeight="1">
      <c r="A77" s="52" t="s">
        <v>79</v>
      </c>
      <c r="B77" s="32">
        <f>'[1]вспомогат'!B74</f>
        <v>10027814</v>
      </c>
      <c r="C77" s="37">
        <f>'[1]вспомогат'!D74</f>
        <v>691918</v>
      </c>
      <c r="D77" s="32">
        <f>'[1]вспомогат'!G74</f>
        <v>10524593.27</v>
      </c>
      <c r="E77" s="37">
        <f>'[1]вспомогат'!H74</f>
        <v>70589.2899999991</v>
      </c>
      <c r="F77" s="38">
        <f>'[1]вспомогат'!I74</f>
        <v>10.201973355224045</v>
      </c>
      <c r="G77" s="34">
        <f>'[1]вспомогат'!J74</f>
        <v>-621328.7100000009</v>
      </c>
      <c r="H77" s="35">
        <f>'[1]вспомогат'!K74</f>
        <v>104.95401360655472</v>
      </c>
      <c r="I77" s="36">
        <f>'[1]вспомогат'!L74</f>
        <v>496779.26999999955</v>
      </c>
    </row>
    <row r="78" spans="1:9" ht="14.25" customHeight="1">
      <c r="A78" s="52" t="s">
        <v>80</v>
      </c>
      <c r="B78" s="32">
        <f>'[1]вспомогат'!B75</f>
        <v>9125733</v>
      </c>
      <c r="C78" s="37">
        <f>'[1]вспомогат'!D75</f>
        <v>657886</v>
      </c>
      <c r="D78" s="32">
        <f>'[1]вспомогат'!G75</f>
        <v>9758116.64</v>
      </c>
      <c r="E78" s="37">
        <f>'[1]вспомогат'!H75</f>
        <v>18173.390000000596</v>
      </c>
      <c r="F78" s="38">
        <f>'[1]вспомогат'!I75</f>
        <v>2.76239196456538</v>
      </c>
      <c r="G78" s="34">
        <f>'[1]вспомогат'!J75</f>
        <v>-639712.6099999994</v>
      </c>
      <c r="H78" s="35">
        <f>'[1]вспомогат'!K75</f>
        <v>106.92967501898205</v>
      </c>
      <c r="I78" s="36">
        <f>'[1]вспомогат'!L75</f>
        <v>632383.6400000006</v>
      </c>
    </row>
    <row r="79" spans="1:9" ht="14.25" customHeight="1">
      <c r="A79" s="52" t="s">
        <v>81</v>
      </c>
      <c r="B79" s="32">
        <f>'[1]вспомогат'!B76</f>
        <v>16427081</v>
      </c>
      <c r="C79" s="37">
        <f>'[1]вспомогат'!D76</f>
        <v>1117138</v>
      </c>
      <c r="D79" s="32">
        <f>'[1]вспомогат'!G76</f>
        <v>15468358.84</v>
      </c>
      <c r="E79" s="37">
        <f>'[1]вспомогат'!H76</f>
        <v>133622.8200000003</v>
      </c>
      <c r="F79" s="38">
        <f>'[1]вспомогат'!I76</f>
        <v>11.961173999989285</v>
      </c>
      <c r="G79" s="34">
        <f>'[1]вспомогат'!J76</f>
        <v>-983515.1799999997</v>
      </c>
      <c r="H79" s="35">
        <f>'[1]вспомогат'!K76</f>
        <v>94.16377042275495</v>
      </c>
      <c r="I79" s="36">
        <f>'[1]вспомогат'!L76</f>
        <v>-958722.1600000001</v>
      </c>
    </row>
    <row r="80" spans="1:9" ht="14.25" customHeight="1">
      <c r="A80" s="52" t="s">
        <v>82</v>
      </c>
      <c r="B80" s="32">
        <f>'[1]вспомогат'!B77</f>
        <v>11547235</v>
      </c>
      <c r="C80" s="37">
        <f>'[1]вспомогат'!D77</f>
        <v>1004041</v>
      </c>
      <c r="D80" s="32">
        <f>'[1]вспомогат'!G77</f>
        <v>13158473.27</v>
      </c>
      <c r="E80" s="37">
        <f>'[1]вспомогат'!H77</f>
        <v>38952.5700000003</v>
      </c>
      <c r="F80" s="38">
        <f>'[1]вспомогат'!I77</f>
        <v>3.879579618760618</v>
      </c>
      <c r="G80" s="34">
        <f>'[1]вспомогат'!J77</f>
        <v>-965088.4299999997</v>
      </c>
      <c r="H80" s="35">
        <f>'[1]вспомогат'!K77</f>
        <v>113.9534552643988</v>
      </c>
      <c r="I80" s="36">
        <f>'[1]вспомогат'!L77</f>
        <v>1611238.2699999996</v>
      </c>
    </row>
    <row r="81" spans="1:9" ht="14.25" customHeight="1">
      <c r="A81" s="52" t="s">
        <v>83</v>
      </c>
      <c r="B81" s="32">
        <f>'[1]вспомогат'!B78</f>
        <v>472407370</v>
      </c>
      <c r="C81" s="37">
        <f>'[1]вспомогат'!D78</f>
        <v>31893145</v>
      </c>
      <c r="D81" s="32">
        <f>'[1]вспомогат'!G78</f>
        <v>457114677.31</v>
      </c>
      <c r="E81" s="37">
        <f>'[1]вспомогат'!H78</f>
        <v>3568946.8600000143</v>
      </c>
      <c r="F81" s="38">
        <f>'[1]вспомогат'!I78</f>
        <v>11.19032588350887</v>
      </c>
      <c r="G81" s="34">
        <f>'[1]вспомогат'!J78</f>
        <v>-28324198.139999986</v>
      </c>
      <c r="H81" s="35">
        <f>'[1]вспомогат'!K78</f>
        <v>96.76281665758093</v>
      </c>
      <c r="I81" s="36">
        <f>'[1]вспомогат'!L78</f>
        <v>-15292692.689999998</v>
      </c>
    </row>
    <row r="82" spans="1:9" ht="14.25" customHeight="1">
      <c r="A82" s="52" t="s">
        <v>84</v>
      </c>
      <c r="B82" s="32">
        <f>'[1]вспомогат'!B79</f>
        <v>43093757</v>
      </c>
      <c r="C82" s="37">
        <f>'[1]вспомогат'!D79</f>
        <v>2806190</v>
      </c>
      <c r="D82" s="32">
        <f>'[1]вспомогат'!G79</f>
        <v>42458463.89</v>
      </c>
      <c r="E82" s="37">
        <f>'[1]вспомогат'!H79</f>
        <v>616655.6799999997</v>
      </c>
      <c r="F82" s="38">
        <f>'[1]вспомогат'!I79</f>
        <v>21.974837056649754</v>
      </c>
      <c r="G82" s="34">
        <f>'[1]вспомогат'!J79</f>
        <v>-2189534.3200000003</v>
      </c>
      <c r="H82" s="35">
        <f>'[1]вспомогат'!K79</f>
        <v>98.52578852663044</v>
      </c>
      <c r="I82" s="36">
        <f>'[1]вспомогат'!L79</f>
        <v>-635293.1099999994</v>
      </c>
    </row>
    <row r="83" spans="1:9" ht="14.25" customHeight="1">
      <c r="A83" s="52" t="s">
        <v>85</v>
      </c>
      <c r="B83" s="32">
        <f>'[1]вспомогат'!B80</f>
        <v>11498856</v>
      </c>
      <c r="C83" s="37">
        <f>'[1]вспомогат'!D80</f>
        <v>922064</v>
      </c>
      <c r="D83" s="32">
        <f>'[1]вспомогат'!G80</f>
        <v>10863712.44</v>
      </c>
      <c r="E83" s="37">
        <f>'[1]вспомогат'!H80</f>
        <v>70668.3599999994</v>
      </c>
      <c r="F83" s="38">
        <f>'[1]вспомогат'!I80</f>
        <v>7.66414912630787</v>
      </c>
      <c r="G83" s="34">
        <f>'[1]вспомогат'!J80</f>
        <v>-851395.6400000006</v>
      </c>
      <c r="H83" s="35">
        <f>'[1]вспомогат'!K80</f>
        <v>94.47646304988947</v>
      </c>
      <c r="I83" s="36">
        <f>'[1]вспомогат'!L80</f>
        <v>-635143.5600000005</v>
      </c>
    </row>
    <row r="84" spans="1:9" ht="14.25" customHeight="1">
      <c r="A84" s="52" t="s">
        <v>86</v>
      </c>
      <c r="B84" s="32">
        <f>'[1]вспомогат'!B81</f>
        <v>180007400</v>
      </c>
      <c r="C84" s="37">
        <f>'[1]вспомогат'!D81</f>
        <v>11985827</v>
      </c>
      <c r="D84" s="32">
        <f>'[1]вспомогат'!G81</f>
        <v>158089365.25</v>
      </c>
      <c r="E84" s="37">
        <f>'[1]вспомогат'!H81</f>
        <v>2520079.469999999</v>
      </c>
      <c r="F84" s="38">
        <f>'[1]вспомогат'!I81</f>
        <v>21.02549511185168</v>
      </c>
      <c r="G84" s="34">
        <f>'[1]вспомогат'!J81</f>
        <v>-9465747.530000001</v>
      </c>
      <c r="H84" s="35">
        <f>'[1]вспомогат'!K81</f>
        <v>87.82381460428849</v>
      </c>
      <c r="I84" s="36">
        <f>'[1]вспомогат'!L81</f>
        <v>-21918034.75</v>
      </c>
    </row>
    <row r="85" spans="1:9" ht="14.25" customHeight="1">
      <c r="A85" s="52" t="s">
        <v>87</v>
      </c>
      <c r="B85" s="32">
        <f>'[1]вспомогат'!B82</f>
        <v>42973110</v>
      </c>
      <c r="C85" s="37">
        <f>'[1]вспомогат'!D82</f>
        <v>3553251</v>
      </c>
      <c r="D85" s="32">
        <f>'[1]вспомогат'!G82</f>
        <v>39605343.35</v>
      </c>
      <c r="E85" s="37">
        <f>'[1]вспомогат'!H82</f>
        <v>185489.3900000006</v>
      </c>
      <c r="F85" s="38">
        <f>'[1]вспомогат'!I82</f>
        <v>5.220272646092285</v>
      </c>
      <c r="G85" s="34">
        <f>'[1]вспомогат'!J82</f>
        <v>-3367761.6099999994</v>
      </c>
      <c r="H85" s="35">
        <f>'[1]вспомогат'!K82</f>
        <v>92.16308372840598</v>
      </c>
      <c r="I85" s="36">
        <f>'[1]вспомогат'!L82</f>
        <v>-3367766.6499999985</v>
      </c>
    </row>
    <row r="86" spans="1:9" ht="15" customHeight="1">
      <c r="A86" s="50" t="s">
        <v>88</v>
      </c>
      <c r="B86" s="40">
        <f>SUM(B38:B85)</f>
        <v>2104973970</v>
      </c>
      <c r="C86" s="40">
        <f>SUM(C38:C85)</f>
        <v>154139002</v>
      </c>
      <c r="D86" s="40">
        <f>SUM(D38:D85)</f>
        <v>1998167198.5599997</v>
      </c>
      <c r="E86" s="40">
        <f>SUM(E38:E85)</f>
        <v>17948543.830000006</v>
      </c>
      <c r="F86" s="41">
        <f>E86/C86*100</f>
        <v>11.644388245098412</v>
      </c>
      <c r="G86" s="40">
        <f>SUM(G38:G85)</f>
        <v>-136190458.17</v>
      </c>
      <c r="H86" s="42">
        <f>D86/B86*100</f>
        <v>94.92598136783609</v>
      </c>
      <c r="I86" s="40">
        <f>SUM(I38:I85)</f>
        <v>-106806771.44</v>
      </c>
    </row>
    <row r="87" spans="1:9" ht="15.75" customHeight="1">
      <c r="A87" s="53" t="s">
        <v>89</v>
      </c>
      <c r="B87" s="54">
        <f>'[1]вспомогат'!B83</f>
        <v>13162405046</v>
      </c>
      <c r="C87" s="54">
        <f>'[1]вспомогат'!D83</f>
        <v>1074808826.1399999</v>
      </c>
      <c r="D87" s="54">
        <f>'[1]вспомогат'!G83</f>
        <v>12154666837.829998</v>
      </c>
      <c r="E87" s="54">
        <f>'[1]вспомогат'!H83</f>
        <v>157728304.47999978</v>
      </c>
      <c r="F87" s="55">
        <f>'[1]вспомогат'!I83</f>
        <v>14.675010164035887</v>
      </c>
      <c r="G87" s="54">
        <f>'[1]вспомогат'!J83</f>
        <v>-917080521.6600001</v>
      </c>
      <c r="H87" s="55">
        <f>'[1]вспомогат'!K83</f>
        <v>92.34381403210008</v>
      </c>
      <c r="I87" s="54">
        <f>'[1]вспомогат'!L83</f>
        <v>-1007738208.1700008</v>
      </c>
    </row>
    <row r="89" spans="2:4" ht="12.75">
      <c r="B89" s="56"/>
      <c r="D89" s="57"/>
    </row>
    <row r="90" ht="12.75">
      <c r="F90" s="58"/>
    </row>
    <row r="91" spans="2:4" ht="12.75">
      <c r="B91" s="59"/>
      <c r="C91" s="60"/>
      <c r="D91" s="59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04.12.2020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2020-12-07T07:03:24Z</dcterms:created>
  <dcterms:modified xsi:type="dcterms:W3CDTF">2020-12-07T07:03:55Z</dcterms:modified>
  <cp:category/>
  <cp:version/>
  <cp:contentType/>
  <cp:contentStatus/>
</cp:coreProperties>
</file>