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<sst xmlns="http://schemas.openxmlformats.org/spreadsheetml/2006/main" count="92" uniqueCount="90">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</sst>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9" fillId="0" borderId="17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7" xfId="0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312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23.12.2020</v>
          </cell>
        </row>
        <row r="6">
          <cell r="G6" t="str">
            <v>Фактично надійшло на 23.12.2020</v>
          </cell>
        </row>
        <row r="8">
          <cell r="D8" t="str">
            <v>грудень</v>
          </cell>
          <cell r="H8" t="str">
            <v>за грудень</v>
          </cell>
          <cell r="I8" t="str">
            <v>за грудень</v>
          </cell>
          <cell r="K8" t="str">
            <v>за 2020 рік</v>
          </cell>
        </row>
        <row r="9">
          <cell r="B9" t="str">
            <v> рік </v>
          </cell>
        </row>
        <row r="10">
          <cell r="B10">
            <v>2391967200</v>
          </cell>
          <cell r="D10">
            <v>184089900</v>
          </cell>
          <cell r="G10">
            <v>2133341771.16</v>
          </cell>
          <cell r="H10">
            <v>132373918.17000008</v>
          </cell>
          <cell r="I10">
            <v>71.90721390472811</v>
          </cell>
          <cell r="J10">
            <v>-51715981.82999992</v>
          </cell>
          <cell r="K10">
            <v>89.1877518705106</v>
          </cell>
          <cell r="L10">
            <v>-258625428.8399999</v>
          </cell>
        </row>
        <row r="11">
          <cell r="B11">
            <v>5996650000</v>
          </cell>
          <cell r="D11">
            <v>529650000</v>
          </cell>
          <cell r="G11">
            <v>5841269454.73</v>
          </cell>
          <cell r="H11">
            <v>347784810.2399998</v>
          </cell>
          <cell r="I11">
            <v>65.66313796658166</v>
          </cell>
          <cell r="J11">
            <v>-181865189.76000023</v>
          </cell>
          <cell r="K11">
            <v>97.4088775354573</v>
          </cell>
          <cell r="L11">
            <v>-155380545.27000046</v>
          </cell>
        </row>
        <row r="12">
          <cell r="B12">
            <v>756966080</v>
          </cell>
          <cell r="D12">
            <v>60364214</v>
          </cell>
          <cell r="G12">
            <v>812703609.97</v>
          </cell>
          <cell r="H12">
            <v>65653210.27999997</v>
          </cell>
          <cell r="I12">
            <v>108.76180758354606</v>
          </cell>
          <cell r="J12">
            <v>5288996.279999971</v>
          </cell>
          <cell r="K12">
            <v>107.36327973507083</v>
          </cell>
          <cell r="L12">
            <v>55737529.97000003</v>
          </cell>
        </row>
        <row r="13">
          <cell r="B13">
            <v>693000000</v>
          </cell>
          <cell r="D13">
            <v>56907500</v>
          </cell>
          <cell r="G13">
            <v>645441000.14</v>
          </cell>
          <cell r="H13">
            <v>41956334.77999997</v>
          </cell>
          <cell r="I13">
            <v>73.72724997583792</v>
          </cell>
          <cell r="J13">
            <v>-14951165.220000029</v>
          </cell>
          <cell r="K13">
            <v>93.13722945743146</v>
          </cell>
          <cell r="L13">
            <v>-47558999.860000014</v>
          </cell>
        </row>
        <row r="14">
          <cell r="B14">
            <v>104889800</v>
          </cell>
          <cell r="D14">
            <v>9181700</v>
          </cell>
          <cell r="G14">
            <v>99155084.27</v>
          </cell>
          <cell r="H14">
            <v>5004392.819999993</v>
          </cell>
          <cell r="I14">
            <v>54.50398967511455</v>
          </cell>
          <cell r="J14">
            <v>-4177307.180000007</v>
          </cell>
          <cell r="K14">
            <v>94.532627834165</v>
          </cell>
          <cell r="L14">
            <v>-5734715.730000004</v>
          </cell>
        </row>
        <row r="15">
          <cell r="B15">
            <v>39093767</v>
          </cell>
          <cell r="D15">
            <v>3213258</v>
          </cell>
          <cell r="G15">
            <v>42612369.04</v>
          </cell>
          <cell r="H15">
            <v>3244015.1499999985</v>
          </cell>
          <cell r="I15">
            <v>100.95719515830967</v>
          </cell>
          <cell r="J15">
            <v>30757.14999999851</v>
          </cell>
          <cell r="K15">
            <v>109.00041697184106</v>
          </cell>
          <cell r="L15">
            <v>3518602.039999999</v>
          </cell>
        </row>
        <row r="16">
          <cell r="B16">
            <v>372872453</v>
          </cell>
          <cell r="D16">
            <v>28784339</v>
          </cell>
          <cell r="G16">
            <v>382796175.77</v>
          </cell>
          <cell r="H16">
            <v>23173187.089999974</v>
          </cell>
          <cell r="I16">
            <v>80.50623323328693</v>
          </cell>
          <cell r="J16">
            <v>-5611151.910000026</v>
          </cell>
          <cell r="K16">
            <v>102.66142555990854</v>
          </cell>
          <cell r="L16">
            <v>9923722.76999998</v>
          </cell>
        </row>
        <row r="17">
          <cell r="B17">
            <v>7303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99.9972613994249</v>
          </cell>
          <cell r="L17">
            <v>-0.1999999999998181</v>
          </cell>
        </row>
        <row r="18">
          <cell r="B18">
            <v>5361540</v>
          </cell>
          <cell r="D18">
            <v>181635</v>
          </cell>
          <cell r="G18">
            <v>6235197.96</v>
          </cell>
          <cell r="H18">
            <v>550881.5599999996</v>
          </cell>
          <cell r="I18">
            <v>303.2904231012743</v>
          </cell>
          <cell r="J18">
            <v>369246.5599999996</v>
          </cell>
          <cell r="K18">
            <v>116.29490706028491</v>
          </cell>
          <cell r="L18">
            <v>873657.96</v>
          </cell>
        </row>
        <row r="19">
          <cell r="B19">
            <v>147564690</v>
          </cell>
          <cell r="D19">
            <v>10867639</v>
          </cell>
          <cell r="G19">
            <v>150934599.79</v>
          </cell>
          <cell r="H19">
            <v>9243225.579999983</v>
          </cell>
          <cell r="I19">
            <v>85.05274770352588</v>
          </cell>
          <cell r="J19">
            <v>-1624413.4200000167</v>
          </cell>
          <cell r="K19">
            <v>102.28368303420012</v>
          </cell>
          <cell r="L19">
            <v>3369909.7899999917</v>
          </cell>
        </row>
        <row r="20">
          <cell r="B20">
            <v>38053760</v>
          </cell>
          <cell r="D20">
            <v>3033780</v>
          </cell>
          <cell r="G20">
            <v>38687316</v>
          </cell>
          <cell r="H20">
            <v>2362838.8599999994</v>
          </cell>
          <cell r="I20">
            <v>77.88431791362589</v>
          </cell>
          <cell r="J20">
            <v>-670941.1400000006</v>
          </cell>
          <cell r="K20">
            <v>101.66489724011502</v>
          </cell>
          <cell r="L20">
            <v>633556</v>
          </cell>
        </row>
        <row r="21">
          <cell r="B21">
            <v>57191538</v>
          </cell>
          <cell r="D21">
            <v>3256664</v>
          </cell>
          <cell r="G21">
            <v>61811951.66</v>
          </cell>
          <cell r="H21">
            <v>3475194.129999995</v>
          </cell>
          <cell r="I21">
            <v>106.71024490091688</v>
          </cell>
          <cell r="J21">
            <v>218530.12999999523</v>
          </cell>
          <cell r="K21">
            <v>108.07884141881267</v>
          </cell>
          <cell r="L21">
            <v>4620413.659999996</v>
          </cell>
        </row>
        <row r="22">
          <cell r="B22">
            <v>4539050</v>
          </cell>
          <cell r="D22">
            <v>364975</v>
          </cell>
          <cell r="G22">
            <v>4421301.45</v>
          </cell>
          <cell r="H22">
            <v>249071.22999999998</v>
          </cell>
          <cell r="I22">
            <v>68.24336735392833</v>
          </cell>
          <cell r="J22">
            <v>-115903.77000000002</v>
          </cell>
          <cell r="K22">
            <v>97.40587678038357</v>
          </cell>
          <cell r="L22">
            <v>-117748.54999999981</v>
          </cell>
        </row>
        <row r="23">
          <cell r="B23">
            <v>175251</v>
          </cell>
          <cell r="D23">
            <v>0</v>
          </cell>
          <cell r="G23">
            <v>127011.41</v>
          </cell>
          <cell r="H23">
            <v>1628.87000000001</v>
          </cell>
          <cell r="J23">
            <v>1628.87000000001</v>
          </cell>
          <cell r="K23">
            <v>72.47400014835864</v>
          </cell>
          <cell r="L23">
            <v>-48239.59</v>
          </cell>
        </row>
        <row r="24">
          <cell r="B24">
            <v>134090929</v>
          </cell>
          <cell r="D24">
            <v>8196423</v>
          </cell>
          <cell r="G24">
            <v>148034982.1</v>
          </cell>
          <cell r="H24">
            <v>9725472.340000004</v>
          </cell>
          <cell r="I24">
            <v>118.65508088101362</v>
          </cell>
          <cell r="J24">
            <v>1529049.3400000036</v>
          </cell>
          <cell r="K24">
            <v>110.39895331025708</v>
          </cell>
          <cell r="L24">
            <v>13944053.099999994</v>
          </cell>
        </row>
        <row r="25">
          <cell r="B25">
            <v>7792857</v>
          </cell>
          <cell r="D25">
            <v>865809</v>
          </cell>
          <cell r="G25">
            <v>7707394.63</v>
          </cell>
          <cell r="H25">
            <v>447541.7299999995</v>
          </cell>
          <cell r="I25">
            <v>51.690584181961555</v>
          </cell>
          <cell r="J25">
            <v>-418267.2700000005</v>
          </cell>
          <cell r="K25">
            <v>98.90332428787029</v>
          </cell>
          <cell r="L25">
            <v>-85462.37000000011</v>
          </cell>
        </row>
        <row r="26">
          <cell r="B26">
            <v>69670178</v>
          </cell>
          <cell r="D26">
            <v>5196196</v>
          </cell>
          <cell r="G26">
            <v>69170054.75</v>
          </cell>
          <cell r="H26">
            <v>5071927.869999997</v>
          </cell>
          <cell r="I26">
            <v>97.60847877947631</v>
          </cell>
          <cell r="J26">
            <v>-124268.13000000268</v>
          </cell>
          <cell r="K26">
            <v>99.28215591755773</v>
          </cell>
          <cell r="L26">
            <v>-500123.25</v>
          </cell>
        </row>
        <row r="27">
          <cell r="B27">
            <v>83700</v>
          </cell>
          <cell r="D27">
            <v>7370</v>
          </cell>
          <cell r="G27">
            <v>84796.94</v>
          </cell>
          <cell r="H27">
            <v>650.3000000000029</v>
          </cell>
          <cell r="I27">
            <v>8.82360922659434</v>
          </cell>
          <cell r="J27">
            <v>-6719.699999999997</v>
          </cell>
          <cell r="K27">
            <v>101.3105615292712</v>
          </cell>
          <cell r="L27">
            <v>1096.9400000000023</v>
          </cell>
        </row>
        <row r="28">
          <cell r="B28">
            <v>62931647</v>
          </cell>
          <cell r="D28">
            <v>4159688</v>
          </cell>
          <cell r="G28">
            <v>63230940.09</v>
          </cell>
          <cell r="H28">
            <v>4519854.950000003</v>
          </cell>
          <cell r="I28">
            <v>108.6585087631573</v>
          </cell>
          <cell r="J28">
            <v>360166.950000003</v>
          </cell>
          <cell r="K28">
            <v>100.4755843907915</v>
          </cell>
          <cell r="L28">
            <v>299293.0900000036</v>
          </cell>
        </row>
        <row r="29">
          <cell r="B29">
            <v>30406318</v>
          </cell>
          <cell r="D29">
            <v>2487643</v>
          </cell>
          <cell r="G29">
            <v>31129527.72</v>
          </cell>
          <cell r="H29">
            <v>1722022.6899999976</v>
          </cell>
          <cell r="I29">
            <v>69.22306335756367</v>
          </cell>
          <cell r="J29">
            <v>-765620.3100000024</v>
          </cell>
          <cell r="K29">
            <v>102.37848502406636</v>
          </cell>
          <cell r="L29">
            <v>723209.7199999988</v>
          </cell>
        </row>
        <row r="30">
          <cell r="B30">
            <v>41879558</v>
          </cell>
          <cell r="D30">
            <v>2812886</v>
          </cell>
          <cell r="G30">
            <v>42885455.77</v>
          </cell>
          <cell r="H30">
            <v>3455585.0800000057</v>
          </cell>
          <cell r="I30">
            <v>122.84838703026023</v>
          </cell>
          <cell r="J30">
            <v>642699.0800000057</v>
          </cell>
          <cell r="K30">
            <v>102.40188248882667</v>
          </cell>
          <cell r="L30">
            <v>1005897.7700000033</v>
          </cell>
        </row>
        <row r="31">
          <cell r="B31">
            <v>7461035</v>
          </cell>
          <cell r="D31">
            <v>694794.1399999997</v>
          </cell>
          <cell r="G31">
            <v>7633092.16</v>
          </cell>
          <cell r="H31">
            <v>198571.5499999998</v>
          </cell>
          <cell r="I31">
            <v>28.57991145406032</v>
          </cell>
          <cell r="J31">
            <v>-496222.58999999985</v>
          </cell>
          <cell r="K31">
            <v>102.30607630174634</v>
          </cell>
          <cell r="L31">
            <v>172057.16000000015</v>
          </cell>
        </row>
        <row r="32">
          <cell r="B32">
            <v>86283022</v>
          </cell>
          <cell r="D32">
            <v>5848978</v>
          </cell>
          <cell r="G32">
            <v>83311168.38</v>
          </cell>
          <cell r="H32">
            <v>4043178.4799999893</v>
          </cell>
          <cell r="I32">
            <v>69.12623846422382</v>
          </cell>
          <cell r="J32">
            <v>-1805799.5200000107</v>
          </cell>
          <cell r="K32">
            <v>96.55569131549426</v>
          </cell>
          <cell r="L32">
            <v>-2971853.620000005</v>
          </cell>
        </row>
        <row r="33">
          <cell r="B33">
            <v>105500</v>
          </cell>
          <cell r="D33">
            <v>1000</v>
          </cell>
          <cell r="G33">
            <v>337573.62</v>
          </cell>
          <cell r="H33">
            <v>8440</v>
          </cell>
          <cell r="I33">
            <v>844</v>
          </cell>
          <cell r="J33">
            <v>7440</v>
          </cell>
          <cell r="K33">
            <v>319.9749952606635</v>
          </cell>
          <cell r="L33">
            <v>232073.62</v>
          </cell>
        </row>
        <row r="34">
          <cell r="B34">
            <v>8393900</v>
          </cell>
          <cell r="D34">
            <v>503433</v>
          </cell>
          <cell r="G34">
            <v>8141030.57</v>
          </cell>
          <cell r="H34">
            <v>224330.5100000007</v>
          </cell>
          <cell r="I34">
            <v>44.56015199639291</v>
          </cell>
          <cell r="J34">
            <v>-279102.4899999993</v>
          </cell>
          <cell r="K34">
            <v>96.987461966428</v>
          </cell>
          <cell r="L34">
            <v>-252869.4299999997</v>
          </cell>
        </row>
        <row r="35">
          <cell r="B35">
            <v>17808849</v>
          </cell>
          <cell r="D35">
            <v>1341145</v>
          </cell>
          <cell r="G35">
            <v>20547354.35</v>
          </cell>
          <cell r="H35">
            <v>1105155.330000002</v>
          </cell>
          <cell r="I35">
            <v>82.40386609948976</v>
          </cell>
          <cell r="J35">
            <v>-235989.66999999806</v>
          </cell>
          <cell r="K35">
            <v>115.37721696668888</v>
          </cell>
          <cell r="L35">
            <v>2738505.3500000015</v>
          </cell>
        </row>
        <row r="36">
          <cell r="B36">
            <v>53733027</v>
          </cell>
          <cell r="D36">
            <v>3381970</v>
          </cell>
          <cell r="G36">
            <v>52151743.62</v>
          </cell>
          <cell r="H36">
            <v>3116265.4799999967</v>
          </cell>
          <cell r="I36">
            <v>92.14349861175577</v>
          </cell>
          <cell r="J36">
            <v>-265704.5200000033</v>
          </cell>
          <cell r="K36">
            <v>97.05714814838181</v>
          </cell>
          <cell r="L36">
            <v>-1581283.3800000027</v>
          </cell>
        </row>
        <row r="37">
          <cell r="B37">
            <v>27439833</v>
          </cell>
          <cell r="D37">
            <v>1139499</v>
          </cell>
          <cell r="G37">
            <v>29102899.49</v>
          </cell>
          <cell r="H37">
            <v>2313427.049999997</v>
          </cell>
          <cell r="I37">
            <v>203.0214199398154</v>
          </cell>
          <cell r="J37">
            <v>1173928.049999997</v>
          </cell>
          <cell r="K37">
            <v>106.06077482322868</v>
          </cell>
          <cell r="L37">
            <v>1663066.4899999984</v>
          </cell>
        </row>
        <row r="38">
          <cell r="B38">
            <v>20632468</v>
          </cell>
          <cell r="D38">
            <v>1017752</v>
          </cell>
          <cell r="G38">
            <v>22617702.36</v>
          </cell>
          <cell r="H38">
            <v>1436447.5300000012</v>
          </cell>
          <cell r="I38">
            <v>141.13924905084946</v>
          </cell>
          <cell r="J38">
            <v>418695.5300000012</v>
          </cell>
          <cell r="K38">
            <v>109.62189477284055</v>
          </cell>
          <cell r="L38">
            <v>1985234.3599999994</v>
          </cell>
        </row>
        <row r="39">
          <cell r="B39">
            <v>20480540</v>
          </cell>
          <cell r="D39">
            <v>1116325</v>
          </cell>
          <cell r="G39">
            <v>21922853.28</v>
          </cell>
          <cell r="H39">
            <v>1462375.6700000018</v>
          </cell>
          <cell r="I39">
            <v>130.99909703715332</v>
          </cell>
          <cell r="J39">
            <v>346050.6700000018</v>
          </cell>
          <cell r="K39">
            <v>107.04235962528332</v>
          </cell>
          <cell r="L39">
            <v>1442313.2800000012</v>
          </cell>
        </row>
        <row r="40">
          <cell r="B40">
            <v>22941294</v>
          </cell>
          <cell r="D40">
            <v>1414050</v>
          </cell>
          <cell r="G40">
            <v>23140228.13</v>
          </cell>
          <cell r="H40">
            <v>1612880.4800000004</v>
          </cell>
          <cell r="I40">
            <v>114.06106431880063</v>
          </cell>
          <cell r="J40">
            <v>198830.48000000045</v>
          </cell>
          <cell r="K40">
            <v>100.86714432934775</v>
          </cell>
          <cell r="L40">
            <v>198934.12999999896</v>
          </cell>
        </row>
        <row r="41">
          <cell r="B41">
            <v>36160712</v>
          </cell>
          <cell r="D41">
            <v>2866766</v>
          </cell>
          <cell r="G41">
            <v>38976900.14</v>
          </cell>
          <cell r="H41">
            <v>2118416.490000002</v>
          </cell>
          <cell r="I41">
            <v>73.89568907961103</v>
          </cell>
          <cell r="J41">
            <v>-748349.5099999979</v>
          </cell>
          <cell r="K41">
            <v>107.78797757079562</v>
          </cell>
          <cell r="L41">
            <v>2816188.1400000006</v>
          </cell>
        </row>
        <row r="42">
          <cell r="B42">
            <v>66700615</v>
          </cell>
          <cell r="D42">
            <v>5453215</v>
          </cell>
          <cell r="G42">
            <v>63629347.1</v>
          </cell>
          <cell r="H42">
            <v>3917665.230000004</v>
          </cell>
          <cell r="I42">
            <v>71.8413858613681</v>
          </cell>
          <cell r="J42">
            <v>-1535549.7699999958</v>
          </cell>
          <cell r="K42">
            <v>95.3954429055864</v>
          </cell>
          <cell r="L42">
            <v>-3071267.8999999985</v>
          </cell>
        </row>
        <row r="43">
          <cell r="B43">
            <v>32433514</v>
          </cell>
          <cell r="D43">
            <v>3602204</v>
          </cell>
          <cell r="G43">
            <v>30645460.67</v>
          </cell>
          <cell r="H43">
            <v>2569769.3200000003</v>
          </cell>
          <cell r="I43">
            <v>71.33880590882694</v>
          </cell>
          <cell r="J43">
            <v>-1032434.6799999997</v>
          </cell>
          <cell r="K43">
            <v>94.48701941454756</v>
          </cell>
          <cell r="L43">
            <v>-1788053.3299999982</v>
          </cell>
        </row>
        <row r="44">
          <cell r="B44">
            <v>32206427</v>
          </cell>
          <cell r="D44">
            <v>2283700</v>
          </cell>
          <cell r="G44">
            <v>32502918.4</v>
          </cell>
          <cell r="H44">
            <v>2894072.8999999985</v>
          </cell>
          <cell r="I44">
            <v>126.72736786793355</v>
          </cell>
          <cell r="J44">
            <v>610372.8999999985</v>
          </cell>
          <cell r="K44">
            <v>100.92059699761168</v>
          </cell>
          <cell r="L44">
            <v>296491.3999999985</v>
          </cell>
        </row>
        <row r="45">
          <cell r="B45">
            <v>11207222</v>
          </cell>
          <cell r="D45">
            <v>640117</v>
          </cell>
          <cell r="G45">
            <v>10146456.51</v>
          </cell>
          <cell r="H45">
            <v>862821.5199999996</v>
          </cell>
          <cell r="I45">
            <v>134.79122097991453</v>
          </cell>
          <cell r="J45">
            <v>222704.51999999955</v>
          </cell>
          <cell r="K45">
            <v>90.53498279948413</v>
          </cell>
          <cell r="L45">
            <v>-1060765.4900000002</v>
          </cell>
        </row>
        <row r="46">
          <cell r="B46">
            <v>11295500</v>
          </cell>
          <cell r="D46">
            <v>865895</v>
          </cell>
          <cell r="G46">
            <v>11229738</v>
          </cell>
          <cell r="H46">
            <v>1034516.4900000002</v>
          </cell>
          <cell r="I46">
            <v>119.47366482079238</v>
          </cell>
          <cell r="J46">
            <v>168621.49000000022</v>
          </cell>
          <cell r="K46">
            <v>99.41780355008632</v>
          </cell>
          <cell r="L46">
            <v>-65762</v>
          </cell>
        </row>
        <row r="47">
          <cell r="B47">
            <v>14950700</v>
          </cell>
          <cell r="D47">
            <v>1300358</v>
          </cell>
          <cell r="G47">
            <v>14763656.83</v>
          </cell>
          <cell r="H47">
            <v>943076.040000001</v>
          </cell>
          <cell r="I47">
            <v>72.52433868211683</v>
          </cell>
          <cell r="J47">
            <v>-357281.95999999903</v>
          </cell>
          <cell r="K47">
            <v>98.74893369541226</v>
          </cell>
          <cell r="L47">
            <v>-187043.16999999993</v>
          </cell>
        </row>
        <row r="48">
          <cell r="B48">
            <v>29529180</v>
          </cell>
          <cell r="D48">
            <v>2340619</v>
          </cell>
          <cell r="G48">
            <v>28987694.26</v>
          </cell>
          <cell r="H48">
            <v>2172857.5600000024</v>
          </cell>
          <cell r="I48">
            <v>92.83260368304292</v>
          </cell>
          <cell r="J48">
            <v>-167761.43999999762</v>
          </cell>
          <cell r="K48">
            <v>98.16626895836593</v>
          </cell>
          <cell r="L48">
            <v>-541485.7399999984</v>
          </cell>
        </row>
        <row r="49">
          <cell r="B49">
            <v>15578840</v>
          </cell>
          <cell r="D49">
            <v>1312800</v>
          </cell>
          <cell r="G49">
            <v>12359060.57</v>
          </cell>
          <cell r="H49">
            <v>795565.3399999999</v>
          </cell>
          <cell r="I49">
            <v>60.60065051797683</v>
          </cell>
          <cell r="J49">
            <v>-517234.66000000015</v>
          </cell>
          <cell r="K49">
            <v>79.33235446284833</v>
          </cell>
          <cell r="L49">
            <v>-3219779.4299999997</v>
          </cell>
        </row>
        <row r="50">
          <cell r="B50">
            <v>11131000</v>
          </cell>
          <cell r="D50">
            <v>1285370</v>
          </cell>
          <cell r="G50">
            <v>11389756.91</v>
          </cell>
          <cell r="H50">
            <v>483877.2100000009</v>
          </cell>
          <cell r="I50">
            <v>37.644974598753734</v>
          </cell>
          <cell r="J50">
            <v>-801492.7899999991</v>
          </cell>
          <cell r="K50">
            <v>102.32465106459439</v>
          </cell>
          <cell r="L50">
            <v>258756.91000000015</v>
          </cell>
        </row>
        <row r="51">
          <cell r="B51">
            <v>65323696</v>
          </cell>
          <cell r="D51">
            <v>3537407</v>
          </cell>
          <cell r="G51">
            <v>69786378.65</v>
          </cell>
          <cell r="H51">
            <v>3584234.680000007</v>
          </cell>
          <cell r="I51">
            <v>101.32378547337095</v>
          </cell>
          <cell r="J51">
            <v>46827.68000000715</v>
          </cell>
          <cell r="K51">
            <v>106.83164444645018</v>
          </cell>
          <cell r="L51">
            <v>4462682.650000006</v>
          </cell>
        </row>
        <row r="52">
          <cell r="B52">
            <v>87045500</v>
          </cell>
          <cell r="D52">
            <v>7502796</v>
          </cell>
          <cell r="G52">
            <v>85218144.02</v>
          </cell>
          <cell r="H52">
            <v>4374241.049999997</v>
          </cell>
          <cell r="I52">
            <v>58.30147920855101</v>
          </cell>
          <cell r="J52">
            <v>-3128554.950000003</v>
          </cell>
          <cell r="K52">
            <v>97.90068874324346</v>
          </cell>
          <cell r="L52">
            <v>-1827355.9800000042</v>
          </cell>
        </row>
        <row r="53">
          <cell r="B53">
            <v>39094603</v>
          </cell>
          <cell r="D53">
            <v>4563865</v>
          </cell>
          <cell r="G53">
            <v>37439541.14</v>
          </cell>
          <cell r="H53">
            <v>3175817.920000002</v>
          </cell>
          <cell r="I53">
            <v>69.58614945884688</v>
          </cell>
          <cell r="J53">
            <v>-1388047.0799999982</v>
          </cell>
          <cell r="K53">
            <v>95.76652086734325</v>
          </cell>
          <cell r="L53">
            <v>-1655061.8599999994</v>
          </cell>
        </row>
        <row r="54">
          <cell r="B54">
            <v>73827000</v>
          </cell>
          <cell r="D54">
            <v>5241720</v>
          </cell>
          <cell r="G54">
            <v>77548756.26</v>
          </cell>
          <cell r="H54">
            <v>4533972.609999999</v>
          </cell>
          <cell r="I54">
            <v>86.49780243889408</v>
          </cell>
          <cell r="J54">
            <v>-707747.3900000006</v>
          </cell>
          <cell r="K54">
            <v>105.04118582632371</v>
          </cell>
          <cell r="L54">
            <v>3721756.2600000054</v>
          </cell>
        </row>
        <row r="55">
          <cell r="B55">
            <v>84720000</v>
          </cell>
          <cell r="D55">
            <v>5053800</v>
          </cell>
          <cell r="G55">
            <v>83239709.05</v>
          </cell>
          <cell r="H55">
            <v>5093198.920000002</v>
          </cell>
          <cell r="I55">
            <v>100.77959001147654</v>
          </cell>
          <cell r="J55">
            <v>39398.92000000179</v>
          </cell>
          <cell r="K55">
            <v>98.25272550755429</v>
          </cell>
          <cell r="L55">
            <v>-1480290.950000003</v>
          </cell>
        </row>
        <row r="56">
          <cell r="B56">
            <v>16591664</v>
          </cell>
          <cell r="D56">
            <v>878390</v>
          </cell>
          <cell r="G56">
            <v>17413110.49</v>
          </cell>
          <cell r="H56">
            <v>960642.0299999975</v>
          </cell>
          <cell r="I56">
            <v>109.36395336923206</v>
          </cell>
          <cell r="J56">
            <v>82252.02999999747</v>
          </cell>
          <cell r="K56">
            <v>104.95095904786884</v>
          </cell>
          <cell r="L56">
            <v>821446.4899999984</v>
          </cell>
        </row>
        <row r="57">
          <cell r="B57">
            <v>70781676</v>
          </cell>
          <cell r="D57">
            <v>4728400</v>
          </cell>
          <cell r="G57">
            <v>73135105.24</v>
          </cell>
          <cell r="H57">
            <v>4505802.019999996</v>
          </cell>
          <cell r="I57">
            <v>95.29231917773446</v>
          </cell>
          <cell r="J57">
            <v>-222597.98000000417</v>
          </cell>
          <cell r="K57">
            <v>103.32491313147204</v>
          </cell>
          <cell r="L57">
            <v>2353429.2399999946</v>
          </cell>
        </row>
        <row r="58">
          <cell r="B58">
            <v>24760000</v>
          </cell>
          <cell r="D58">
            <v>2448156</v>
          </cell>
          <cell r="G58">
            <v>27358574.03</v>
          </cell>
          <cell r="H58">
            <v>1819367.5600000024</v>
          </cell>
          <cell r="I58">
            <v>74.31583444845845</v>
          </cell>
          <cell r="J58">
            <v>-628788.4399999976</v>
          </cell>
          <cell r="K58">
            <v>110.49504858642973</v>
          </cell>
          <cell r="L58">
            <v>2598574.030000001</v>
          </cell>
        </row>
        <row r="59">
          <cell r="B59">
            <v>14983150</v>
          </cell>
          <cell r="D59">
            <v>652494</v>
          </cell>
          <cell r="G59">
            <v>14451544.04</v>
          </cell>
          <cell r="H59">
            <v>936475.1699999999</v>
          </cell>
          <cell r="I59">
            <v>143.5224185969526</v>
          </cell>
          <cell r="J59">
            <v>283981.1699999999</v>
          </cell>
          <cell r="K59">
            <v>96.4519746515252</v>
          </cell>
          <cell r="L59">
            <v>-531605.9600000009</v>
          </cell>
        </row>
        <row r="60">
          <cell r="B60">
            <v>11292759</v>
          </cell>
          <cell r="D60">
            <v>653608</v>
          </cell>
          <cell r="G60">
            <v>13796554.99</v>
          </cell>
          <cell r="H60">
            <v>660044.6799999997</v>
          </cell>
          <cell r="I60">
            <v>100.98479210780769</v>
          </cell>
          <cell r="J60">
            <v>6436.679999999702</v>
          </cell>
          <cell r="K60">
            <v>122.17169418031501</v>
          </cell>
          <cell r="L60">
            <v>2503795.99</v>
          </cell>
        </row>
        <row r="61">
          <cell r="B61">
            <v>14013826</v>
          </cell>
          <cell r="D61">
            <v>1608392</v>
          </cell>
          <cell r="G61">
            <v>13655394.22</v>
          </cell>
          <cell r="H61">
            <v>910497.0099999998</v>
          </cell>
          <cell r="I61">
            <v>56.60914814299001</v>
          </cell>
          <cell r="J61">
            <v>-697894.9900000002</v>
          </cell>
          <cell r="K61">
            <v>97.44229891251683</v>
          </cell>
          <cell r="L61">
            <v>-358431.77999999933</v>
          </cell>
        </row>
        <row r="62">
          <cell r="B62">
            <v>10648985</v>
          </cell>
          <cell r="D62">
            <v>827482</v>
          </cell>
          <cell r="G62">
            <v>11406731.42</v>
          </cell>
          <cell r="H62">
            <v>860146.4000000004</v>
          </cell>
          <cell r="I62">
            <v>103.94744538249779</v>
          </cell>
          <cell r="J62">
            <v>32664.400000000373</v>
          </cell>
          <cell r="K62">
            <v>107.11566801906474</v>
          </cell>
          <cell r="L62">
            <v>757746.4199999999</v>
          </cell>
        </row>
        <row r="63">
          <cell r="B63">
            <v>15300000</v>
          </cell>
          <cell r="D63">
            <v>920530</v>
          </cell>
          <cell r="G63">
            <v>16790308.59</v>
          </cell>
          <cell r="H63">
            <v>819251.6500000004</v>
          </cell>
          <cell r="I63">
            <v>88.99782190694495</v>
          </cell>
          <cell r="J63">
            <v>-101278.34999999963</v>
          </cell>
          <cell r="K63">
            <v>109.74057901960784</v>
          </cell>
          <cell r="L63">
            <v>1490308.5899999999</v>
          </cell>
        </row>
        <row r="64">
          <cell r="B64">
            <v>12037300</v>
          </cell>
          <cell r="D64">
            <v>799010</v>
          </cell>
          <cell r="G64">
            <v>13119010.72</v>
          </cell>
          <cell r="H64">
            <v>999325.8000000007</v>
          </cell>
          <cell r="I64">
            <v>125.07049974343258</v>
          </cell>
          <cell r="J64">
            <v>200315.80000000075</v>
          </cell>
          <cell r="K64">
            <v>108.98632351108637</v>
          </cell>
          <cell r="L64">
            <v>1081710.7200000007</v>
          </cell>
        </row>
        <row r="65">
          <cell r="B65">
            <v>37048550</v>
          </cell>
          <cell r="D65">
            <v>2730569</v>
          </cell>
          <cell r="G65">
            <v>40618602.2</v>
          </cell>
          <cell r="H65">
            <v>2300787.960000001</v>
          </cell>
          <cell r="I65">
            <v>84.26038528965944</v>
          </cell>
          <cell r="J65">
            <v>-429781.0399999991</v>
          </cell>
          <cell r="K65">
            <v>109.63614554415761</v>
          </cell>
          <cell r="L65">
            <v>3570052.200000003</v>
          </cell>
        </row>
        <row r="66">
          <cell r="B66">
            <v>74959526</v>
          </cell>
          <cell r="D66">
            <v>5578895</v>
          </cell>
          <cell r="G66">
            <v>67612746.5</v>
          </cell>
          <cell r="H66">
            <v>2679533.469999999</v>
          </cell>
          <cell r="I66">
            <v>48.029824364860765</v>
          </cell>
          <cell r="J66">
            <v>-2899361.530000001</v>
          </cell>
          <cell r="K66">
            <v>90.19900486030288</v>
          </cell>
          <cell r="L66">
            <v>-7346779.5</v>
          </cell>
        </row>
        <row r="67">
          <cell r="B67">
            <v>104057186</v>
          </cell>
          <cell r="D67">
            <v>11410588</v>
          </cell>
          <cell r="G67">
            <v>96580728.6</v>
          </cell>
          <cell r="H67">
            <v>6374882.629999995</v>
          </cell>
          <cell r="I67">
            <v>55.86813431525173</v>
          </cell>
          <cell r="J67">
            <v>-5035705.370000005</v>
          </cell>
          <cell r="K67">
            <v>92.81504940946606</v>
          </cell>
          <cell r="L67">
            <v>-7476457.400000006</v>
          </cell>
        </row>
        <row r="68">
          <cell r="B68">
            <v>16071180</v>
          </cell>
          <cell r="D68">
            <v>851155</v>
          </cell>
          <cell r="G68">
            <v>17631550.95</v>
          </cell>
          <cell r="H68">
            <v>971562.8899999987</v>
          </cell>
          <cell r="I68">
            <v>114.14641164065284</v>
          </cell>
          <cell r="J68">
            <v>120407.88999999873</v>
          </cell>
          <cell r="K68">
            <v>109.7091249677995</v>
          </cell>
          <cell r="L68">
            <v>1560370.9499999993</v>
          </cell>
        </row>
        <row r="69">
          <cell r="B69">
            <v>9943882</v>
          </cell>
          <cell r="D69">
            <v>756927</v>
          </cell>
          <cell r="G69">
            <v>10535248.14</v>
          </cell>
          <cell r="H69">
            <v>641443.3600000013</v>
          </cell>
          <cell r="I69">
            <v>84.74309411607742</v>
          </cell>
          <cell r="J69">
            <v>-115483.63999999873</v>
          </cell>
          <cell r="K69">
            <v>105.94703497084943</v>
          </cell>
          <cell r="L69">
            <v>591366.1400000006</v>
          </cell>
        </row>
        <row r="70">
          <cell r="B70">
            <v>8254815</v>
          </cell>
          <cell r="D70">
            <v>1138286</v>
          </cell>
          <cell r="G70">
            <v>7901688.27</v>
          </cell>
          <cell r="H70">
            <v>621113.1199999992</v>
          </cell>
          <cell r="I70">
            <v>54.56564694637369</v>
          </cell>
          <cell r="J70">
            <v>-517172.8800000008</v>
          </cell>
          <cell r="K70">
            <v>95.72217269557221</v>
          </cell>
          <cell r="L70">
            <v>-353126.73000000045</v>
          </cell>
        </row>
        <row r="71">
          <cell r="B71">
            <v>58533083</v>
          </cell>
          <cell r="D71">
            <v>4133082</v>
          </cell>
          <cell r="G71">
            <v>56275718.96</v>
          </cell>
          <cell r="H71">
            <v>3924503.6899999976</v>
          </cell>
          <cell r="I71">
            <v>94.95344370133468</v>
          </cell>
          <cell r="J71">
            <v>-208578.31000000238</v>
          </cell>
          <cell r="K71">
            <v>96.14343901892201</v>
          </cell>
          <cell r="L71">
            <v>-2257364.039999999</v>
          </cell>
        </row>
        <row r="72">
          <cell r="B72">
            <v>24733892</v>
          </cell>
          <cell r="D72">
            <v>1609705</v>
          </cell>
          <cell r="G72">
            <v>25566235.5</v>
          </cell>
          <cell r="H72">
            <v>1395537.620000001</v>
          </cell>
          <cell r="I72">
            <v>86.69524043225319</v>
          </cell>
          <cell r="J72">
            <v>-214167.37999999896</v>
          </cell>
          <cell r="K72">
            <v>103.3651942039692</v>
          </cell>
          <cell r="L72">
            <v>832343.5</v>
          </cell>
        </row>
        <row r="73">
          <cell r="B73">
            <v>9613620</v>
          </cell>
          <cell r="D73">
            <v>520500</v>
          </cell>
          <cell r="G73">
            <v>10772644.06</v>
          </cell>
          <cell r="H73">
            <v>585496.4800000004</v>
          </cell>
          <cell r="I73">
            <v>112.48731604226714</v>
          </cell>
          <cell r="J73">
            <v>64996.48000000045</v>
          </cell>
          <cell r="K73">
            <v>112.05606275263638</v>
          </cell>
          <cell r="L73">
            <v>1159024.0600000005</v>
          </cell>
        </row>
        <row r="74">
          <cell r="B74">
            <v>10027814</v>
          </cell>
          <cell r="D74">
            <v>691918</v>
          </cell>
          <cell r="G74">
            <v>11175570.92</v>
          </cell>
          <cell r="H74">
            <v>721566.9399999995</v>
          </cell>
          <cell r="I74">
            <v>104.28503666619446</v>
          </cell>
          <cell r="J74">
            <v>29648.93999999948</v>
          </cell>
          <cell r="K74">
            <v>111.44573403535406</v>
          </cell>
          <cell r="L74">
            <v>1147756.92</v>
          </cell>
        </row>
        <row r="75">
          <cell r="B75">
            <v>9125733</v>
          </cell>
          <cell r="D75">
            <v>657886</v>
          </cell>
          <cell r="G75">
            <v>10025704.8</v>
          </cell>
          <cell r="H75">
            <v>285761.55000000075</v>
          </cell>
          <cell r="I75">
            <v>43.436332434494844</v>
          </cell>
          <cell r="J75">
            <v>-372124.44999999925</v>
          </cell>
          <cell r="K75">
            <v>109.86191246226468</v>
          </cell>
          <cell r="L75">
            <v>899971.8000000007</v>
          </cell>
        </row>
        <row r="76">
          <cell r="B76">
            <v>16427081</v>
          </cell>
          <cell r="D76">
            <v>1117138</v>
          </cell>
          <cell r="G76">
            <v>16458938.88</v>
          </cell>
          <cell r="H76">
            <v>1124202.8600000013</v>
          </cell>
          <cell r="I76">
            <v>100.63240709742227</v>
          </cell>
          <cell r="J76">
            <v>7064.860000001267</v>
          </cell>
          <cell r="K76">
            <v>100.19393512456656</v>
          </cell>
          <cell r="L76">
            <v>31857.88000000082</v>
          </cell>
        </row>
        <row r="77">
          <cell r="B77">
            <v>11547235</v>
          </cell>
          <cell r="D77">
            <v>1004041</v>
          </cell>
          <cell r="G77">
            <v>13871084.62</v>
          </cell>
          <cell r="H77">
            <v>751563.9199999999</v>
          </cell>
          <cell r="I77">
            <v>74.85390736035679</v>
          </cell>
          <cell r="J77">
            <v>-252477.08000000007</v>
          </cell>
          <cell r="K77">
            <v>120.1247278677536</v>
          </cell>
          <cell r="L77">
            <v>2323849.619999999</v>
          </cell>
        </row>
        <row r="78">
          <cell r="B78">
            <v>472407370</v>
          </cell>
          <cell r="D78">
            <v>31893145</v>
          </cell>
          <cell r="G78">
            <v>479188852.67</v>
          </cell>
          <cell r="H78">
            <v>25643122.22000003</v>
          </cell>
          <cell r="I78">
            <v>80.40324094723186</v>
          </cell>
          <cell r="J78">
            <v>-6250022.779999971</v>
          </cell>
          <cell r="K78">
            <v>101.43551584938228</v>
          </cell>
          <cell r="L78">
            <v>6781482.670000017</v>
          </cell>
        </row>
        <row r="79">
          <cell r="B79">
            <v>43093757</v>
          </cell>
          <cell r="D79">
            <v>2806190</v>
          </cell>
          <cell r="G79">
            <v>44855819.77</v>
          </cell>
          <cell r="H79">
            <v>3014011.5600000024</v>
          </cell>
          <cell r="I79">
            <v>107.40582640519716</v>
          </cell>
          <cell r="J79">
            <v>207821.56000000238</v>
          </cell>
          <cell r="K79">
            <v>104.08890496597918</v>
          </cell>
          <cell r="L79">
            <v>1762062.7700000033</v>
          </cell>
        </row>
        <row r="80">
          <cell r="B80">
            <v>11498856</v>
          </cell>
          <cell r="D80">
            <v>922064</v>
          </cell>
          <cell r="G80">
            <v>11240382.31</v>
          </cell>
          <cell r="H80">
            <v>447338.23000000045</v>
          </cell>
          <cell r="I80">
            <v>48.51487857675828</v>
          </cell>
          <cell r="J80">
            <v>-474725.76999999955</v>
          </cell>
          <cell r="K80">
            <v>97.75217908633694</v>
          </cell>
          <cell r="L80">
            <v>-258473.68999999948</v>
          </cell>
        </row>
        <row r="81">
          <cell r="B81">
            <v>180007400</v>
          </cell>
          <cell r="D81">
            <v>11985827</v>
          </cell>
          <cell r="G81">
            <v>167216381.46</v>
          </cell>
          <cell r="H81">
            <v>11647095.680000007</v>
          </cell>
          <cell r="I81">
            <v>97.17390114174022</v>
          </cell>
          <cell r="J81">
            <v>-338731.31999999285</v>
          </cell>
          <cell r="K81">
            <v>92.89417071742606</v>
          </cell>
          <cell r="L81">
            <v>-12791018.539999992</v>
          </cell>
        </row>
        <row r="82">
          <cell r="B82">
            <v>42973110</v>
          </cell>
          <cell r="D82">
            <v>3553251</v>
          </cell>
          <cell r="G82">
            <v>41165404.41</v>
          </cell>
          <cell r="H82">
            <v>1745550.4499999955</v>
          </cell>
          <cell r="I82">
            <v>49.125447371998085</v>
          </cell>
          <cell r="J82">
            <v>-1807700.5500000045</v>
          </cell>
          <cell r="K82">
            <v>95.79340292103596</v>
          </cell>
          <cell r="L82">
            <v>-1807705.5900000036</v>
          </cell>
        </row>
        <row r="83">
          <cell r="B83">
            <v>13162405046</v>
          </cell>
          <cell r="D83">
            <v>1074808826.1399999</v>
          </cell>
          <cell r="G83">
            <v>12788376099.379997</v>
          </cell>
          <cell r="H83">
            <v>791437566.0299997</v>
          </cell>
          <cell r="I83">
            <v>73.63519416493055</v>
          </cell>
          <cell r="J83">
            <v>-283371260.1100001</v>
          </cell>
          <cell r="K83">
            <v>97.15835407501254</v>
          </cell>
          <cell r="L83">
            <v>-374028946.62000036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1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L26" sqref="L26"/>
    </sheetView>
  </sheetViews>
  <sheetFormatPr defaultColWidth="11.421875" defaultRowHeight="12.75"/>
  <cols>
    <col min="1" max="1" width="31.140625" style="3" customWidth="1"/>
    <col min="2" max="2" width="11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  <col min="12" max="16384" width="11.421875" style="3" customWidth="1"/>
  </cols>
  <sheetData>
    <row r="2" spans="1:9" ht="18.75">
      <c r="A2" s="1" t="str">
        <f>'[1]вспомогат'!A2</f>
        <v>Щоденний моніторинг виконання за помісячним розписом доходів станом на 23.12.2020</v>
      </c>
      <c r="B2" s="1"/>
      <c r="C2" s="1"/>
      <c r="D2" s="1"/>
      <c r="E2" s="1"/>
      <c r="F2" s="1"/>
      <c r="G2" s="1"/>
      <c r="H2" s="1"/>
      <c r="I2" s="1"/>
    </row>
    <row r="3" ht="12.75">
      <c r="I3" s="4" t="s">
        <v>0</v>
      </c>
    </row>
    <row r="5" spans="1:9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</row>
    <row r="6" spans="1:9" ht="12.75" customHeight="1">
      <c r="A6" s="8"/>
      <c r="B6" s="9" t="s">
        <v>3</v>
      </c>
      <c r="C6" s="9" t="s">
        <v>4</v>
      </c>
      <c r="D6" s="10" t="str">
        <f>'[1]вспомогат'!G6</f>
        <v>Фактично надійшло на 23.12.2020</v>
      </c>
      <c r="E6" s="11"/>
      <c r="F6" s="12" t="s">
        <v>5</v>
      </c>
      <c r="G6" s="13"/>
      <c r="H6" s="13"/>
      <c r="I6" s="13"/>
    </row>
    <row r="7" spans="1:9" ht="12.75">
      <c r="A7" s="8"/>
      <c r="B7" s="14" t="s">
        <v>6</v>
      </c>
      <c r="C7" s="14" t="s">
        <v>7</v>
      </c>
      <c r="D7" s="15"/>
      <c r="E7" s="16"/>
      <c r="F7" s="17" t="s">
        <v>8</v>
      </c>
      <c r="G7" s="18"/>
      <c r="H7" s="18"/>
      <c r="I7" s="18"/>
    </row>
    <row r="8" spans="1:9" ht="12.75">
      <c r="A8" s="8"/>
      <c r="B8" s="14" t="s">
        <v>9</v>
      </c>
      <c r="C8" s="14" t="str">
        <f>'[1]вспомогат'!D8</f>
        <v>грудень</v>
      </c>
      <c r="D8" s="19" t="s">
        <v>10</v>
      </c>
      <c r="E8" s="20" t="str">
        <f>'[1]вспомогат'!H8</f>
        <v>за грудень</v>
      </c>
      <c r="F8" s="21" t="str">
        <f>'[1]вспомогат'!I8</f>
        <v>за грудень</v>
      </c>
      <c r="G8" s="22"/>
      <c r="H8" s="21" t="str">
        <f>'[1]вспомогат'!K8</f>
        <v>за 2020 рік</v>
      </c>
      <c r="I8" s="22"/>
    </row>
    <row r="9" spans="1:9" ht="12.75">
      <c r="A9" s="23"/>
      <c r="B9" s="24" t="str">
        <f>'[1]вспомогат'!B9</f>
        <v> рік </v>
      </c>
      <c r="C9" s="25"/>
      <c r="D9" s="26"/>
      <c r="E9" s="25"/>
      <c r="F9" s="27" t="s">
        <v>11</v>
      </c>
      <c r="G9" s="28" t="s">
        <v>12</v>
      </c>
      <c r="H9" s="29" t="s">
        <v>11</v>
      </c>
      <c r="I9" s="30" t="s">
        <v>12</v>
      </c>
    </row>
    <row r="10" spans="1:9" ht="12.75">
      <c r="A10" s="31" t="s">
        <v>13</v>
      </c>
      <c r="B10" s="32">
        <f>'[1]вспомогат'!B10</f>
        <v>2391967200</v>
      </c>
      <c r="C10" s="32">
        <f>'[1]вспомогат'!D10</f>
        <v>184089900</v>
      </c>
      <c r="D10" s="32">
        <f>'[1]вспомогат'!G10</f>
        <v>2133341771.16</v>
      </c>
      <c r="E10" s="32">
        <f>'[1]вспомогат'!H10</f>
        <v>132373918.17000008</v>
      </c>
      <c r="F10" s="33">
        <f>'[1]вспомогат'!I10</f>
        <v>71.90721390472811</v>
      </c>
      <c r="G10" s="34">
        <f>'[1]вспомогат'!J10</f>
        <v>-51715981.82999992</v>
      </c>
      <c r="H10" s="35">
        <f>'[1]вспомогат'!K10</f>
        <v>89.1877518705106</v>
      </c>
      <c r="I10" s="36">
        <f>'[1]вспомогат'!L10</f>
        <v>-258625428.8399999</v>
      </c>
    </row>
    <row r="11" spans="1:9" ht="12.75">
      <c r="A11" s="31"/>
      <c r="B11" s="32"/>
      <c r="C11" s="37"/>
      <c r="D11" s="32"/>
      <c r="E11" s="37"/>
      <c r="F11" s="38"/>
      <c r="G11" s="34"/>
      <c r="H11" s="35"/>
      <c r="I11" s="36"/>
    </row>
    <row r="12" spans="1:9" ht="12.75">
      <c r="A12" s="31" t="s">
        <v>14</v>
      </c>
      <c r="B12" s="32">
        <f>'[1]вспомогат'!B11</f>
        <v>5996650000</v>
      </c>
      <c r="C12" s="37">
        <f>'[1]вспомогат'!D11</f>
        <v>529650000</v>
      </c>
      <c r="D12" s="32">
        <f>'[1]вспомогат'!G11</f>
        <v>5841269454.73</v>
      </c>
      <c r="E12" s="37">
        <f>'[1]вспомогат'!H11</f>
        <v>347784810.2399998</v>
      </c>
      <c r="F12" s="38">
        <f>'[1]вспомогат'!I11</f>
        <v>65.66313796658166</v>
      </c>
      <c r="G12" s="34">
        <f>'[1]вспомогат'!J11</f>
        <v>-181865189.76000023</v>
      </c>
      <c r="H12" s="35">
        <f>'[1]вспомогат'!K11</f>
        <v>97.4088775354573</v>
      </c>
      <c r="I12" s="36">
        <f>'[1]вспомогат'!L11</f>
        <v>-155380545.27000046</v>
      </c>
    </row>
    <row r="13" spans="1:9" ht="12.75">
      <c r="A13" s="31" t="s">
        <v>15</v>
      </c>
      <c r="B13" s="32">
        <f>'[1]вспомогат'!B12</f>
        <v>756966080</v>
      </c>
      <c r="C13" s="37">
        <f>'[1]вспомогат'!D12</f>
        <v>60364214</v>
      </c>
      <c r="D13" s="32">
        <f>'[1]вспомогат'!G12</f>
        <v>812703609.97</v>
      </c>
      <c r="E13" s="37">
        <f>'[1]вспомогат'!H12</f>
        <v>65653210.27999997</v>
      </c>
      <c r="F13" s="38">
        <f>'[1]вспомогат'!I12</f>
        <v>108.76180758354606</v>
      </c>
      <c r="G13" s="34">
        <f>'[1]вспомогат'!J12</f>
        <v>5288996.279999971</v>
      </c>
      <c r="H13" s="35">
        <f>'[1]вспомогат'!K12</f>
        <v>107.36327973507083</v>
      </c>
      <c r="I13" s="36">
        <f>'[1]вспомогат'!L12</f>
        <v>55737529.97000003</v>
      </c>
    </row>
    <row r="14" spans="1:9" ht="12.75">
      <c r="A14" s="31" t="s">
        <v>16</v>
      </c>
      <c r="B14" s="32">
        <f>'[1]вспомогат'!B13</f>
        <v>693000000</v>
      </c>
      <c r="C14" s="37">
        <f>'[1]вспомогат'!D13</f>
        <v>56907500</v>
      </c>
      <c r="D14" s="32">
        <f>'[1]вспомогат'!G13</f>
        <v>645441000.14</v>
      </c>
      <c r="E14" s="37">
        <f>'[1]вспомогат'!H13</f>
        <v>41956334.77999997</v>
      </c>
      <c r="F14" s="38">
        <f>'[1]вспомогат'!I13</f>
        <v>73.72724997583792</v>
      </c>
      <c r="G14" s="34">
        <f>'[1]вспомогат'!J13</f>
        <v>-14951165.220000029</v>
      </c>
      <c r="H14" s="35">
        <f>'[1]вспомогат'!K13</f>
        <v>93.13722945743146</v>
      </c>
      <c r="I14" s="36">
        <f>'[1]вспомогат'!L13</f>
        <v>-47558999.860000014</v>
      </c>
    </row>
    <row r="15" spans="1:9" ht="12.75">
      <c r="A15" s="31" t="s">
        <v>17</v>
      </c>
      <c r="B15" s="32">
        <f>'[1]вспомогат'!B14</f>
        <v>104889800</v>
      </c>
      <c r="C15" s="37">
        <f>'[1]вспомогат'!D14</f>
        <v>9181700</v>
      </c>
      <c r="D15" s="32">
        <f>'[1]вспомогат'!G14</f>
        <v>99155084.27</v>
      </c>
      <c r="E15" s="37">
        <f>'[1]вспомогат'!H14</f>
        <v>5004392.819999993</v>
      </c>
      <c r="F15" s="38">
        <f>'[1]вспомогат'!I14</f>
        <v>54.50398967511455</v>
      </c>
      <c r="G15" s="34">
        <f>'[1]вспомогат'!J14</f>
        <v>-4177307.180000007</v>
      </c>
      <c r="H15" s="35">
        <f>'[1]вспомогат'!K14</f>
        <v>94.532627834165</v>
      </c>
      <c r="I15" s="36">
        <f>'[1]вспомогат'!L14</f>
        <v>-5734715.730000004</v>
      </c>
    </row>
    <row r="16" spans="1:9" ht="18" customHeight="1">
      <c r="A16" s="39" t="s">
        <v>18</v>
      </c>
      <c r="B16" s="40">
        <f>SUM(B12:B15)</f>
        <v>7551505880</v>
      </c>
      <c r="C16" s="40">
        <f>SUM(C12:C15)</f>
        <v>656103414</v>
      </c>
      <c r="D16" s="40">
        <f>SUM(D12:D15)</f>
        <v>7398569149.110001</v>
      </c>
      <c r="E16" s="40">
        <f>SUM(E12:E15)</f>
        <v>460398748.1199997</v>
      </c>
      <c r="F16" s="41">
        <f>E16/C16*100</f>
        <v>70.1716739001757</v>
      </c>
      <c r="G16" s="40">
        <f>SUM(G12:G15)</f>
        <v>-195704665.8800003</v>
      </c>
      <c r="H16" s="42">
        <f>D16/B16*100</f>
        <v>97.97475187968735</v>
      </c>
      <c r="I16" s="40">
        <f>SUM(I12:I15)</f>
        <v>-152936730.89000046</v>
      </c>
    </row>
    <row r="17" spans="1:9" ht="20.25" customHeight="1">
      <c r="A17" s="31" t="s">
        <v>19</v>
      </c>
      <c r="B17" s="43">
        <f>'[1]вспомогат'!B15</f>
        <v>39093767</v>
      </c>
      <c r="C17" s="44">
        <f>'[1]вспомогат'!D15</f>
        <v>3213258</v>
      </c>
      <c r="D17" s="43">
        <f>'[1]вспомогат'!G15</f>
        <v>42612369.04</v>
      </c>
      <c r="E17" s="44">
        <f>'[1]вспомогат'!H15</f>
        <v>3244015.1499999985</v>
      </c>
      <c r="F17" s="45">
        <f>'[1]вспомогат'!I15</f>
        <v>100.95719515830967</v>
      </c>
      <c r="G17" s="46">
        <f>'[1]вспомогат'!J15</f>
        <v>30757.14999999851</v>
      </c>
      <c r="H17" s="47">
        <f>'[1]вспомогат'!K15</f>
        <v>109.00041697184106</v>
      </c>
      <c r="I17" s="48">
        <f>'[1]вспомогат'!L15</f>
        <v>3518602.039999999</v>
      </c>
    </row>
    <row r="18" spans="1:9" ht="12.75">
      <c r="A18" s="31" t="s">
        <v>20</v>
      </c>
      <c r="B18" s="32">
        <f>'[1]вспомогат'!B16</f>
        <v>372872453</v>
      </c>
      <c r="C18" s="37">
        <f>'[1]вспомогат'!D16</f>
        <v>28784339</v>
      </c>
      <c r="D18" s="32">
        <f>'[1]вспомогат'!G16</f>
        <v>382796175.77</v>
      </c>
      <c r="E18" s="37">
        <f>'[1]вспомогат'!H16</f>
        <v>23173187.089999974</v>
      </c>
      <c r="F18" s="38">
        <f>'[1]вспомогат'!I16</f>
        <v>80.50623323328693</v>
      </c>
      <c r="G18" s="34">
        <f>'[1]вспомогат'!J16</f>
        <v>-5611151.910000026</v>
      </c>
      <c r="H18" s="35">
        <f>'[1]вспомогат'!K16</f>
        <v>102.66142555990854</v>
      </c>
      <c r="I18" s="36">
        <f>'[1]вспомогат'!L16</f>
        <v>9923722.76999998</v>
      </c>
    </row>
    <row r="19" spans="1:9" ht="12.75">
      <c r="A19" s="31" t="s">
        <v>21</v>
      </c>
      <c r="B19" s="32">
        <f>'[1]вспомогат'!B17</f>
        <v>7303</v>
      </c>
      <c r="C19" s="37">
        <f>'[1]вспомогат'!D17</f>
        <v>0</v>
      </c>
      <c r="D19" s="32">
        <f>'[1]вспомогат'!G17</f>
        <v>7302.8</v>
      </c>
      <c r="E19" s="37">
        <f>'[1]вспомогат'!H17</f>
        <v>0</v>
      </c>
      <c r="F19" s="38">
        <f>'[1]вспомогат'!I17</f>
        <v>0</v>
      </c>
      <c r="G19" s="34">
        <f>'[1]вспомогат'!J17</f>
        <v>0</v>
      </c>
      <c r="H19" s="35">
        <f>'[1]вспомогат'!K17</f>
        <v>99.9972613994249</v>
      </c>
      <c r="I19" s="36">
        <f>'[1]вспомогат'!L17</f>
        <v>-0.1999999999998181</v>
      </c>
    </row>
    <row r="20" spans="1:9" ht="12.75">
      <c r="A20" s="31" t="s">
        <v>22</v>
      </c>
      <c r="B20" s="32">
        <f>'[1]вспомогат'!B18</f>
        <v>5361540</v>
      </c>
      <c r="C20" s="37">
        <f>'[1]вспомогат'!D18</f>
        <v>181635</v>
      </c>
      <c r="D20" s="32">
        <f>'[1]вспомогат'!G18</f>
        <v>6235197.96</v>
      </c>
      <c r="E20" s="37">
        <f>'[1]вспомогат'!H18</f>
        <v>550881.5599999996</v>
      </c>
      <c r="F20" s="38">
        <f>'[1]вспомогат'!I18</f>
        <v>303.2904231012743</v>
      </c>
      <c r="G20" s="34">
        <f>'[1]вспомогат'!J18</f>
        <v>369246.5599999996</v>
      </c>
      <c r="H20" s="35">
        <f>'[1]вспомогат'!K18</f>
        <v>116.29490706028491</v>
      </c>
      <c r="I20" s="36">
        <f>'[1]вспомогат'!L18</f>
        <v>873657.96</v>
      </c>
    </row>
    <row r="21" spans="1:9" ht="12.75">
      <c r="A21" s="31" t="s">
        <v>23</v>
      </c>
      <c r="B21" s="32">
        <f>'[1]вспомогат'!B19</f>
        <v>147564690</v>
      </c>
      <c r="C21" s="37">
        <f>'[1]вспомогат'!D19</f>
        <v>10867639</v>
      </c>
      <c r="D21" s="32">
        <f>'[1]вспомогат'!G19</f>
        <v>150934599.79</v>
      </c>
      <c r="E21" s="37">
        <f>'[1]вспомогат'!H19</f>
        <v>9243225.579999983</v>
      </c>
      <c r="F21" s="38">
        <f>'[1]вспомогат'!I19</f>
        <v>85.05274770352588</v>
      </c>
      <c r="G21" s="34">
        <f>'[1]вспомогат'!J19</f>
        <v>-1624413.4200000167</v>
      </c>
      <c r="H21" s="35">
        <f>'[1]вспомогат'!K19</f>
        <v>102.28368303420012</v>
      </c>
      <c r="I21" s="36">
        <f>'[1]вспомогат'!L19</f>
        <v>3369909.7899999917</v>
      </c>
    </row>
    <row r="22" spans="1:9" ht="12.75">
      <c r="A22" s="31" t="s">
        <v>24</v>
      </c>
      <c r="B22" s="32">
        <f>'[1]вспомогат'!B20</f>
        <v>38053760</v>
      </c>
      <c r="C22" s="37">
        <f>'[1]вспомогат'!D20</f>
        <v>3033780</v>
      </c>
      <c r="D22" s="32">
        <f>'[1]вспомогат'!G20</f>
        <v>38687316</v>
      </c>
      <c r="E22" s="37">
        <f>'[1]вспомогат'!H20</f>
        <v>2362838.8599999994</v>
      </c>
      <c r="F22" s="38">
        <f>'[1]вспомогат'!I20</f>
        <v>77.88431791362589</v>
      </c>
      <c r="G22" s="34">
        <f>'[1]вспомогат'!J20</f>
        <v>-670941.1400000006</v>
      </c>
      <c r="H22" s="35">
        <f>'[1]вспомогат'!K20</f>
        <v>101.66489724011502</v>
      </c>
      <c r="I22" s="36">
        <f>'[1]вспомогат'!L20</f>
        <v>633556</v>
      </c>
    </row>
    <row r="23" spans="1:9" ht="12.75">
      <c r="A23" s="31" t="s">
        <v>25</v>
      </c>
      <c r="B23" s="32">
        <f>'[1]вспомогат'!B21</f>
        <v>57191538</v>
      </c>
      <c r="C23" s="37">
        <f>'[1]вспомогат'!D21</f>
        <v>3256664</v>
      </c>
      <c r="D23" s="32">
        <f>'[1]вспомогат'!G21</f>
        <v>61811951.66</v>
      </c>
      <c r="E23" s="37">
        <f>'[1]вспомогат'!H21</f>
        <v>3475194.129999995</v>
      </c>
      <c r="F23" s="38">
        <f>'[1]вспомогат'!I21</f>
        <v>106.71024490091688</v>
      </c>
      <c r="G23" s="34">
        <f>'[1]вспомогат'!J21</f>
        <v>218530.12999999523</v>
      </c>
      <c r="H23" s="35">
        <f>'[1]вспомогат'!K21</f>
        <v>108.07884141881267</v>
      </c>
      <c r="I23" s="36">
        <f>'[1]вспомогат'!L21</f>
        <v>4620413.659999996</v>
      </c>
    </row>
    <row r="24" spans="1:9" ht="12.75">
      <c r="A24" s="31" t="s">
        <v>26</v>
      </c>
      <c r="B24" s="32">
        <f>'[1]вспомогат'!B22</f>
        <v>4539050</v>
      </c>
      <c r="C24" s="37">
        <f>'[1]вспомогат'!D22</f>
        <v>364975</v>
      </c>
      <c r="D24" s="32">
        <f>'[1]вспомогат'!G22</f>
        <v>4421301.45</v>
      </c>
      <c r="E24" s="37">
        <f>'[1]вспомогат'!H22</f>
        <v>249071.22999999998</v>
      </c>
      <c r="F24" s="38">
        <f>'[1]вспомогат'!I22</f>
        <v>68.24336735392833</v>
      </c>
      <c r="G24" s="34">
        <f>'[1]вспомогат'!J22</f>
        <v>-115903.77000000002</v>
      </c>
      <c r="H24" s="35">
        <f>'[1]вспомогат'!K22</f>
        <v>97.40587678038357</v>
      </c>
      <c r="I24" s="36">
        <f>'[1]вспомогат'!L22</f>
        <v>-117748.54999999981</v>
      </c>
    </row>
    <row r="25" spans="1:9" ht="12.75">
      <c r="A25" s="49" t="s">
        <v>27</v>
      </c>
      <c r="B25" s="32">
        <f>'[1]вспомогат'!B23</f>
        <v>175251</v>
      </c>
      <c r="C25" s="37">
        <f>'[1]вспомогат'!D23</f>
        <v>0</v>
      </c>
      <c r="D25" s="32">
        <f>'[1]вспомогат'!G23</f>
        <v>127011.41</v>
      </c>
      <c r="E25" s="37">
        <f>'[1]вспомогат'!H23</f>
        <v>1628.87000000001</v>
      </c>
      <c r="F25" s="38">
        <f>'[1]вспомогат'!I23</f>
        <v>0</v>
      </c>
      <c r="G25" s="34">
        <f>'[1]вспомогат'!J23</f>
        <v>1628.87000000001</v>
      </c>
      <c r="H25" s="35">
        <f>'[1]вспомогат'!K23</f>
        <v>72.47400014835864</v>
      </c>
      <c r="I25" s="36">
        <f>'[1]вспомогат'!L23</f>
        <v>-48239.59</v>
      </c>
    </row>
    <row r="26" spans="1:9" ht="12.75">
      <c r="A26" s="31" t="s">
        <v>28</v>
      </c>
      <c r="B26" s="32">
        <f>'[1]вспомогат'!B24</f>
        <v>134090929</v>
      </c>
      <c r="C26" s="37">
        <f>'[1]вспомогат'!D24</f>
        <v>8196423</v>
      </c>
      <c r="D26" s="32">
        <f>'[1]вспомогат'!G24</f>
        <v>148034982.1</v>
      </c>
      <c r="E26" s="37">
        <f>'[1]вспомогат'!H24</f>
        <v>9725472.340000004</v>
      </c>
      <c r="F26" s="38">
        <f>'[1]вспомогат'!I24</f>
        <v>118.65508088101362</v>
      </c>
      <c r="G26" s="34">
        <f>'[1]вспомогат'!J24</f>
        <v>1529049.3400000036</v>
      </c>
      <c r="H26" s="35">
        <f>'[1]вспомогат'!K24</f>
        <v>110.39895331025708</v>
      </c>
      <c r="I26" s="36">
        <f>'[1]вспомогат'!L24</f>
        <v>13944053.099999994</v>
      </c>
    </row>
    <row r="27" spans="1:9" ht="12.75">
      <c r="A27" s="31" t="s">
        <v>29</v>
      </c>
      <c r="B27" s="32">
        <f>'[1]вспомогат'!B25</f>
        <v>7792857</v>
      </c>
      <c r="C27" s="37">
        <f>'[1]вспомогат'!D25</f>
        <v>865809</v>
      </c>
      <c r="D27" s="32">
        <f>'[1]вспомогат'!G25</f>
        <v>7707394.63</v>
      </c>
      <c r="E27" s="37">
        <f>'[1]вспомогат'!H25</f>
        <v>447541.7299999995</v>
      </c>
      <c r="F27" s="38">
        <f>'[1]вспомогат'!I25</f>
        <v>51.690584181961555</v>
      </c>
      <c r="G27" s="34">
        <f>'[1]вспомогат'!J25</f>
        <v>-418267.2700000005</v>
      </c>
      <c r="H27" s="35">
        <f>'[1]вспомогат'!K25</f>
        <v>98.90332428787029</v>
      </c>
      <c r="I27" s="36">
        <f>'[1]вспомогат'!L25</f>
        <v>-85462.37000000011</v>
      </c>
    </row>
    <row r="28" spans="1:9" ht="12.75">
      <c r="A28" s="31" t="s">
        <v>30</v>
      </c>
      <c r="B28" s="32">
        <f>'[1]вспомогат'!B26</f>
        <v>69670178</v>
      </c>
      <c r="C28" s="37">
        <f>'[1]вспомогат'!D26</f>
        <v>5196196</v>
      </c>
      <c r="D28" s="32">
        <f>'[1]вспомогат'!G26</f>
        <v>69170054.75</v>
      </c>
      <c r="E28" s="37">
        <f>'[1]вспомогат'!H26</f>
        <v>5071927.869999997</v>
      </c>
      <c r="F28" s="38">
        <f>'[1]вспомогат'!I26</f>
        <v>97.60847877947631</v>
      </c>
      <c r="G28" s="34">
        <f>'[1]вспомогат'!J26</f>
        <v>-124268.13000000268</v>
      </c>
      <c r="H28" s="35">
        <f>'[1]вспомогат'!K26</f>
        <v>99.28215591755773</v>
      </c>
      <c r="I28" s="36">
        <f>'[1]вспомогат'!L26</f>
        <v>-500123.25</v>
      </c>
    </row>
    <row r="29" spans="1:9" ht="12.75">
      <c r="A29" s="31" t="s">
        <v>31</v>
      </c>
      <c r="B29" s="32">
        <f>'[1]вспомогат'!B27</f>
        <v>83700</v>
      </c>
      <c r="C29" s="37">
        <f>'[1]вспомогат'!D27</f>
        <v>7370</v>
      </c>
      <c r="D29" s="32">
        <f>'[1]вспомогат'!G27</f>
        <v>84796.94</v>
      </c>
      <c r="E29" s="37">
        <f>'[1]вспомогат'!H27</f>
        <v>650.3000000000029</v>
      </c>
      <c r="F29" s="38">
        <f>'[1]вспомогат'!I27</f>
        <v>8.82360922659434</v>
      </c>
      <c r="G29" s="34">
        <f>'[1]вспомогат'!J27</f>
        <v>-6719.699999999997</v>
      </c>
      <c r="H29" s="35">
        <f>'[1]вспомогат'!K27</f>
        <v>101.3105615292712</v>
      </c>
      <c r="I29" s="36">
        <f>'[1]вспомогат'!L27</f>
        <v>1096.9400000000023</v>
      </c>
    </row>
    <row r="30" spans="1:9" ht="12.75">
      <c r="A30" s="31" t="s">
        <v>32</v>
      </c>
      <c r="B30" s="32">
        <f>'[1]вспомогат'!B28</f>
        <v>62931647</v>
      </c>
      <c r="C30" s="37">
        <f>'[1]вспомогат'!D28</f>
        <v>4159688</v>
      </c>
      <c r="D30" s="32">
        <f>'[1]вспомогат'!G28</f>
        <v>63230940.09</v>
      </c>
      <c r="E30" s="37">
        <f>'[1]вспомогат'!H28</f>
        <v>4519854.950000003</v>
      </c>
      <c r="F30" s="38">
        <f>'[1]вспомогат'!I28</f>
        <v>108.6585087631573</v>
      </c>
      <c r="G30" s="34">
        <f>'[1]вспомогат'!J28</f>
        <v>360166.950000003</v>
      </c>
      <c r="H30" s="35">
        <f>'[1]вспомогат'!K28</f>
        <v>100.4755843907915</v>
      </c>
      <c r="I30" s="36">
        <f>'[1]вспомогат'!L28</f>
        <v>299293.0900000036</v>
      </c>
    </row>
    <row r="31" spans="1:9" ht="12.75">
      <c r="A31" s="31" t="s">
        <v>33</v>
      </c>
      <c r="B31" s="32">
        <f>'[1]вспомогат'!B29</f>
        <v>30406318</v>
      </c>
      <c r="C31" s="37">
        <f>'[1]вспомогат'!D29</f>
        <v>2487643</v>
      </c>
      <c r="D31" s="32">
        <f>'[1]вспомогат'!G29</f>
        <v>31129527.72</v>
      </c>
      <c r="E31" s="37">
        <f>'[1]вспомогат'!H29</f>
        <v>1722022.6899999976</v>
      </c>
      <c r="F31" s="38">
        <f>'[1]вспомогат'!I29</f>
        <v>69.22306335756367</v>
      </c>
      <c r="G31" s="34">
        <f>'[1]вспомогат'!J29</f>
        <v>-765620.3100000024</v>
      </c>
      <c r="H31" s="35">
        <f>'[1]вспомогат'!K29</f>
        <v>102.37848502406636</v>
      </c>
      <c r="I31" s="36">
        <f>'[1]вспомогат'!L29</f>
        <v>723209.7199999988</v>
      </c>
    </row>
    <row r="32" spans="1:9" ht="12.75">
      <c r="A32" s="31" t="s">
        <v>34</v>
      </c>
      <c r="B32" s="32">
        <f>'[1]вспомогат'!B30</f>
        <v>41879558</v>
      </c>
      <c r="C32" s="37">
        <f>'[1]вспомогат'!D30</f>
        <v>2812886</v>
      </c>
      <c r="D32" s="32">
        <f>'[1]вспомогат'!G30</f>
        <v>42885455.77</v>
      </c>
      <c r="E32" s="37">
        <f>'[1]вспомогат'!H30</f>
        <v>3455585.0800000057</v>
      </c>
      <c r="F32" s="38">
        <f>'[1]вспомогат'!I30</f>
        <v>122.84838703026023</v>
      </c>
      <c r="G32" s="34">
        <f>'[1]вспомогат'!J30</f>
        <v>642699.0800000057</v>
      </c>
      <c r="H32" s="35">
        <f>'[1]вспомогат'!K30</f>
        <v>102.40188248882667</v>
      </c>
      <c r="I32" s="36">
        <f>'[1]вспомогат'!L30</f>
        <v>1005897.7700000033</v>
      </c>
    </row>
    <row r="33" spans="1:9" ht="12.75">
      <c r="A33" s="31" t="s">
        <v>35</v>
      </c>
      <c r="B33" s="32">
        <f>'[1]вспомогат'!B31</f>
        <v>7461035</v>
      </c>
      <c r="C33" s="37">
        <f>'[1]вспомогат'!D31</f>
        <v>694794.1399999997</v>
      </c>
      <c r="D33" s="32">
        <f>'[1]вспомогат'!G31</f>
        <v>7633092.16</v>
      </c>
      <c r="E33" s="37">
        <f>'[1]вспомогат'!H31</f>
        <v>198571.5499999998</v>
      </c>
      <c r="F33" s="38">
        <f>'[1]вспомогат'!I31</f>
        <v>28.57991145406032</v>
      </c>
      <c r="G33" s="34">
        <f>'[1]вспомогат'!J31</f>
        <v>-496222.58999999985</v>
      </c>
      <c r="H33" s="35">
        <f>'[1]вспомогат'!K31</f>
        <v>102.30607630174634</v>
      </c>
      <c r="I33" s="36">
        <f>'[1]вспомогат'!L31</f>
        <v>172057.16000000015</v>
      </c>
    </row>
    <row r="34" spans="1:9" ht="12.75">
      <c r="A34" s="31" t="s">
        <v>36</v>
      </c>
      <c r="B34" s="32">
        <f>'[1]вспомогат'!B32</f>
        <v>86283022</v>
      </c>
      <c r="C34" s="37">
        <f>'[1]вспомогат'!D32</f>
        <v>5848978</v>
      </c>
      <c r="D34" s="32">
        <f>'[1]вспомогат'!G32</f>
        <v>83311168.38</v>
      </c>
      <c r="E34" s="37">
        <f>'[1]вспомогат'!H32</f>
        <v>4043178.4799999893</v>
      </c>
      <c r="F34" s="38">
        <f>'[1]вспомогат'!I32</f>
        <v>69.12623846422382</v>
      </c>
      <c r="G34" s="34">
        <f>'[1]вспомогат'!J32</f>
        <v>-1805799.5200000107</v>
      </c>
      <c r="H34" s="35">
        <f>'[1]вспомогат'!K32</f>
        <v>96.55569131549426</v>
      </c>
      <c r="I34" s="36">
        <f>'[1]вспомогат'!L32</f>
        <v>-2971853.620000005</v>
      </c>
    </row>
    <row r="35" spans="1:9" ht="12.75">
      <c r="A35" s="31" t="s">
        <v>37</v>
      </c>
      <c r="B35" s="32">
        <f>'[1]вспомогат'!B33</f>
        <v>105500</v>
      </c>
      <c r="C35" s="37">
        <f>'[1]вспомогат'!D33</f>
        <v>1000</v>
      </c>
      <c r="D35" s="32">
        <f>'[1]вспомогат'!G33</f>
        <v>337573.62</v>
      </c>
      <c r="E35" s="37">
        <f>'[1]вспомогат'!H33</f>
        <v>8440</v>
      </c>
      <c r="F35" s="38">
        <f>'[1]вспомогат'!I33</f>
        <v>844</v>
      </c>
      <c r="G35" s="34">
        <f>'[1]вспомогат'!J33</f>
        <v>7440</v>
      </c>
      <c r="H35" s="35">
        <f>'[1]вспомогат'!K33</f>
        <v>319.9749952606635</v>
      </c>
      <c r="I35" s="36">
        <f>'[1]вспомогат'!L33</f>
        <v>232073.62</v>
      </c>
    </row>
    <row r="36" spans="1:9" ht="12.75">
      <c r="A36" s="31" t="s">
        <v>38</v>
      </c>
      <c r="B36" s="32">
        <f>'[1]вспомогат'!B34</f>
        <v>8393900</v>
      </c>
      <c r="C36" s="37">
        <f>'[1]вспомогат'!D34</f>
        <v>503433</v>
      </c>
      <c r="D36" s="32">
        <f>'[1]вспомогат'!G34</f>
        <v>8141030.57</v>
      </c>
      <c r="E36" s="37">
        <f>'[1]вспомогат'!H34</f>
        <v>224330.5100000007</v>
      </c>
      <c r="F36" s="38">
        <f>'[1]вспомогат'!I34</f>
        <v>44.56015199639291</v>
      </c>
      <c r="G36" s="34">
        <f>'[1]вспомогат'!J34</f>
        <v>-279102.4899999993</v>
      </c>
      <c r="H36" s="35">
        <f>'[1]вспомогат'!K34</f>
        <v>96.987461966428</v>
      </c>
      <c r="I36" s="36">
        <f>'[1]вспомогат'!L34</f>
        <v>-252869.4299999997</v>
      </c>
    </row>
    <row r="37" spans="1:9" ht="18.75" customHeight="1">
      <c r="A37" s="50" t="s">
        <v>39</v>
      </c>
      <c r="B37" s="40">
        <f>SUM(B17:B36)</f>
        <v>1113957996</v>
      </c>
      <c r="C37" s="40">
        <f>SUM(C17:C36)</f>
        <v>80476510.14</v>
      </c>
      <c r="D37" s="40">
        <f>SUM(D17:D36)</f>
        <v>1149299242.61</v>
      </c>
      <c r="E37" s="40">
        <f>SUM(E17:E36)</f>
        <v>71717617.96999994</v>
      </c>
      <c r="F37" s="41">
        <f>E37/C37*100</f>
        <v>89.11621272497682</v>
      </c>
      <c r="G37" s="40">
        <f>SUM(G17:G36)</f>
        <v>-8758892.170000054</v>
      </c>
      <c r="H37" s="42">
        <f>D37/B37*100</f>
        <v>103.17258341310026</v>
      </c>
      <c r="I37" s="40">
        <f>SUM(I17:I36)</f>
        <v>35341246.609999955</v>
      </c>
    </row>
    <row r="38" spans="1:9" ht="12" customHeight="1">
      <c r="A38" s="51" t="s">
        <v>40</v>
      </c>
      <c r="B38" s="32">
        <f>'[1]вспомогат'!B35</f>
        <v>17808849</v>
      </c>
      <c r="C38" s="37">
        <f>'[1]вспомогат'!D35</f>
        <v>1341145</v>
      </c>
      <c r="D38" s="32">
        <f>'[1]вспомогат'!G35</f>
        <v>20547354.35</v>
      </c>
      <c r="E38" s="37">
        <f>'[1]вспомогат'!H35</f>
        <v>1105155.330000002</v>
      </c>
      <c r="F38" s="38">
        <f>'[1]вспомогат'!I35</f>
        <v>82.40386609948976</v>
      </c>
      <c r="G38" s="34">
        <f>'[1]вспомогат'!J35</f>
        <v>-235989.66999999806</v>
      </c>
      <c r="H38" s="35">
        <f>'[1]вспомогат'!K35</f>
        <v>115.37721696668888</v>
      </c>
      <c r="I38" s="36">
        <f>'[1]вспомогат'!L35</f>
        <v>2738505.3500000015</v>
      </c>
    </row>
    <row r="39" spans="1:9" ht="12.75" customHeight="1">
      <c r="A39" s="51" t="s">
        <v>41</v>
      </c>
      <c r="B39" s="32">
        <f>'[1]вспомогат'!B36</f>
        <v>53733027</v>
      </c>
      <c r="C39" s="37">
        <f>'[1]вспомогат'!D36</f>
        <v>3381970</v>
      </c>
      <c r="D39" s="32">
        <f>'[1]вспомогат'!G36</f>
        <v>52151743.62</v>
      </c>
      <c r="E39" s="37">
        <f>'[1]вспомогат'!H36</f>
        <v>3116265.4799999967</v>
      </c>
      <c r="F39" s="38">
        <f>'[1]вспомогат'!I36</f>
        <v>92.14349861175577</v>
      </c>
      <c r="G39" s="34">
        <f>'[1]вспомогат'!J36</f>
        <v>-265704.5200000033</v>
      </c>
      <c r="H39" s="35">
        <f>'[1]вспомогат'!K36</f>
        <v>97.05714814838181</v>
      </c>
      <c r="I39" s="36">
        <f>'[1]вспомогат'!L36</f>
        <v>-1581283.3800000027</v>
      </c>
    </row>
    <row r="40" spans="1:9" ht="12.75" customHeight="1">
      <c r="A40" s="51" t="s">
        <v>42</v>
      </c>
      <c r="B40" s="32">
        <f>'[1]вспомогат'!B37</f>
        <v>27439833</v>
      </c>
      <c r="C40" s="37">
        <f>'[1]вспомогат'!D37</f>
        <v>1139499</v>
      </c>
      <c r="D40" s="32">
        <f>'[1]вспомогат'!G37</f>
        <v>29102899.49</v>
      </c>
      <c r="E40" s="37">
        <f>'[1]вспомогат'!H37</f>
        <v>2313427.049999997</v>
      </c>
      <c r="F40" s="38">
        <f>'[1]вспомогат'!I37</f>
        <v>203.0214199398154</v>
      </c>
      <c r="G40" s="34">
        <f>'[1]вспомогат'!J37</f>
        <v>1173928.049999997</v>
      </c>
      <c r="H40" s="35">
        <f>'[1]вспомогат'!K37</f>
        <v>106.06077482322868</v>
      </c>
      <c r="I40" s="36">
        <f>'[1]вспомогат'!L37</f>
        <v>1663066.4899999984</v>
      </c>
    </row>
    <row r="41" spans="1:9" ht="12.75" customHeight="1">
      <c r="A41" s="51" t="s">
        <v>43</v>
      </c>
      <c r="B41" s="32">
        <f>'[1]вспомогат'!B38</f>
        <v>20632468</v>
      </c>
      <c r="C41" s="37">
        <f>'[1]вспомогат'!D38</f>
        <v>1017752</v>
      </c>
      <c r="D41" s="32">
        <f>'[1]вспомогат'!G38</f>
        <v>22617702.36</v>
      </c>
      <c r="E41" s="37">
        <f>'[1]вспомогат'!H38</f>
        <v>1436447.5300000012</v>
      </c>
      <c r="F41" s="38">
        <f>'[1]вспомогат'!I38</f>
        <v>141.13924905084946</v>
      </c>
      <c r="G41" s="34">
        <f>'[1]вспомогат'!J38</f>
        <v>418695.5300000012</v>
      </c>
      <c r="H41" s="35">
        <f>'[1]вспомогат'!K38</f>
        <v>109.62189477284055</v>
      </c>
      <c r="I41" s="36">
        <f>'[1]вспомогат'!L38</f>
        <v>1985234.3599999994</v>
      </c>
    </row>
    <row r="42" spans="1:9" ht="12" customHeight="1">
      <c r="A42" s="51" t="s">
        <v>44</v>
      </c>
      <c r="B42" s="32">
        <f>'[1]вспомогат'!B39</f>
        <v>20480540</v>
      </c>
      <c r="C42" s="37">
        <f>'[1]вспомогат'!D39</f>
        <v>1116325</v>
      </c>
      <c r="D42" s="32">
        <f>'[1]вспомогат'!G39</f>
        <v>21922853.28</v>
      </c>
      <c r="E42" s="37">
        <f>'[1]вспомогат'!H39</f>
        <v>1462375.6700000018</v>
      </c>
      <c r="F42" s="38">
        <f>'[1]вспомогат'!I39</f>
        <v>130.99909703715332</v>
      </c>
      <c r="G42" s="34">
        <f>'[1]вспомогат'!J39</f>
        <v>346050.6700000018</v>
      </c>
      <c r="H42" s="35">
        <f>'[1]вспомогат'!K39</f>
        <v>107.04235962528332</v>
      </c>
      <c r="I42" s="36">
        <f>'[1]вспомогат'!L39</f>
        <v>1442313.2800000012</v>
      </c>
    </row>
    <row r="43" spans="1:9" ht="14.25" customHeight="1">
      <c r="A43" s="51" t="s">
        <v>45</v>
      </c>
      <c r="B43" s="32">
        <f>'[1]вспомогат'!B40</f>
        <v>22941294</v>
      </c>
      <c r="C43" s="37">
        <f>'[1]вспомогат'!D40</f>
        <v>1414050</v>
      </c>
      <c r="D43" s="32">
        <f>'[1]вспомогат'!G40</f>
        <v>23140228.13</v>
      </c>
      <c r="E43" s="37">
        <f>'[1]вспомогат'!H40</f>
        <v>1612880.4800000004</v>
      </c>
      <c r="F43" s="38">
        <f>'[1]вспомогат'!I40</f>
        <v>114.06106431880063</v>
      </c>
      <c r="G43" s="34">
        <f>'[1]вспомогат'!J40</f>
        <v>198830.48000000045</v>
      </c>
      <c r="H43" s="35">
        <f>'[1]вспомогат'!K40</f>
        <v>100.86714432934775</v>
      </c>
      <c r="I43" s="36">
        <f>'[1]вспомогат'!L40</f>
        <v>198934.12999999896</v>
      </c>
    </row>
    <row r="44" spans="1:9" ht="14.25" customHeight="1">
      <c r="A44" s="52" t="s">
        <v>46</v>
      </c>
      <c r="B44" s="32">
        <f>'[1]вспомогат'!B41</f>
        <v>36160712</v>
      </c>
      <c r="C44" s="37">
        <f>'[1]вспомогат'!D41</f>
        <v>2866766</v>
      </c>
      <c r="D44" s="32">
        <f>'[1]вспомогат'!G41</f>
        <v>38976900.14</v>
      </c>
      <c r="E44" s="37">
        <f>'[1]вспомогат'!H41</f>
        <v>2118416.490000002</v>
      </c>
      <c r="F44" s="38">
        <f>'[1]вспомогат'!I41</f>
        <v>73.89568907961103</v>
      </c>
      <c r="G44" s="34">
        <f>'[1]вспомогат'!J41</f>
        <v>-748349.5099999979</v>
      </c>
      <c r="H44" s="35">
        <f>'[1]вспомогат'!K41</f>
        <v>107.78797757079562</v>
      </c>
      <c r="I44" s="36">
        <f>'[1]вспомогат'!L41</f>
        <v>2816188.1400000006</v>
      </c>
    </row>
    <row r="45" spans="1:9" ht="14.25" customHeight="1">
      <c r="A45" s="52" t="s">
        <v>47</v>
      </c>
      <c r="B45" s="32">
        <f>'[1]вспомогат'!B42</f>
        <v>66700615</v>
      </c>
      <c r="C45" s="37">
        <f>'[1]вспомогат'!D42</f>
        <v>5453215</v>
      </c>
      <c r="D45" s="32">
        <f>'[1]вспомогат'!G42</f>
        <v>63629347.1</v>
      </c>
      <c r="E45" s="37">
        <f>'[1]вспомогат'!H42</f>
        <v>3917665.230000004</v>
      </c>
      <c r="F45" s="38">
        <f>'[1]вспомогат'!I42</f>
        <v>71.8413858613681</v>
      </c>
      <c r="G45" s="34">
        <f>'[1]вспомогат'!J42</f>
        <v>-1535549.7699999958</v>
      </c>
      <c r="H45" s="35">
        <f>'[1]вспомогат'!K42</f>
        <v>95.3954429055864</v>
      </c>
      <c r="I45" s="36">
        <f>'[1]вспомогат'!L42</f>
        <v>-3071267.8999999985</v>
      </c>
    </row>
    <row r="46" spans="1:9" ht="14.25" customHeight="1">
      <c r="A46" s="52" t="s">
        <v>48</v>
      </c>
      <c r="B46" s="32">
        <f>'[1]вспомогат'!B43</f>
        <v>32433514</v>
      </c>
      <c r="C46" s="37">
        <f>'[1]вспомогат'!D43</f>
        <v>3602204</v>
      </c>
      <c r="D46" s="32">
        <f>'[1]вспомогат'!G43</f>
        <v>30645460.67</v>
      </c>
      <c r="E46" s="37">
        <f>'[1]вспомогат'!H43</f>
        <v>2569769.3200000003</v>
      </c>
      <c r="F46" s="38">
        <f>'[1]вспомогат'!I43</f>
        <v>71.33880590882694</v>
      </c>
      <c r="G46" s="34">
        <f>'[1]вспомогат'!J43</f>
        <v>-1032434.6799999997</v>
      </c>
      <c r="H46" s="35">
        <f>'[1]вспомогат'!K43</f>
        <v>94.48701941454756</v>
      </c>
      <c r="I46" s="36">
        <f>'[1]вспомогат'!L43</f>
        <v>-1788053.3299999982</v>
      </c>
    </row>
    <row r="47" spans="1:9" ht="14.25" customHeight="1">
      <c r="A47" s="52" t="s">
        <v>49</v>
      </c>
      <c r="B47" s="32">
        <f>'[1]вспомогат'!B44</f>
        <v>32206427</v>
      </c>
      <c r="C47" s="37">
        <f>'[1]вспомогат'!D44</f>
        <v>2283700</v>
      </c>
      <c r="D47" s="32">
        <f>'[1]вспомогат'!G44</f>
        <v>32502918.4</v>
      </c>
      <c r="E47" s="37">
        <f>'[1]вспомогат'!H44</f>
        <v>2894072.8999999985</v>
      </c>
      <c r="F47" s="38">
        <f>'[1]вспомогат'!I44</f>
        <v>126.72736786793355</v>
      </c>
      <c r="G47" s="34">
        <f>'[1]вспомогат'!J44</f>
        <v>610372.8999999985</v>
      </c>
      <c r="H47" s="35">
        <f>'[1]вспомогат'!K44</f>
        <v>100.92059699761168</v>
      </c>
      <c r="I47" s="36">
        <f>'[1]вспомогат'!L44</f>
        <v>296491.3999999985</v>
      </c>
    </row>
    <row r="48" spans="1:9" ht="14.25" customHeight="1">
      <c r="A48" s="52" t="s">
        <v>50</v>
      </c>
      <c r="B48" s="32">
        <f>'[1]вспомогат'!B45</f>
        <v>11207222</v>
      </c>
      <c r="C48" s="37">
        <f>'[1]вспомогат'!D45</f>
        <v>640117</v>
      </c>
      <c r="D48" s="32">
        <f>'[1]вспомогат'!G45</f>
        <v>10146456.51</v>
      </c>
      <c r="E48" s="37">
        <f>'[1]вспомогат'!H45</f>
        <v>862821.5199999996</v>
      </c>
      <c r="F48" s="38">
        <f>'[1]вспомогат'!I45</f>
        <v>134.79122097991453</v>
      </c>
      <c r="G48" s="34">
        <f>'[1]вспомогат'!J45</f>
        <v>222704.51999999955</v>
      </c>
      <c r="H48" s="35">
        <f>'[1]вспомогат'!K45</f>
        <v>90.53498279948413</v>
      </c>
      <c r="I48" s="36">
        <f>'[1]вспомогат'!L45</f>
        <v>-1060765.4900000002</v>
      </c>
    </row>
    <row r="49" spans="1:9" ht="14.25" customHeight="1">
      <c r="A49" s="52" t="s">
        <v>51</v>
      </c>
      <c r="B49" s="32">
        <f>'[1]вспомогат'!B46</f>
        <v>11295500</v>
      </c>
      <c r="C49" s="37">
        <f>'[1]вспомогат'!D46</f>
        <v>865895</v>
      </c>
      <c r="D49" s="32">
        <f>'[1]вспомогат'!G46</f>
        <v>11229738</v>
      </c>
      <c r="E49" s="37">
        <f>'[1]вспомогат'!H46</f>
        <v>1034516.4900000002</v>
      </c>
      <c r="F49" s="38">
        <f>'[1]вспомогат'!I46</f>
        <v>119.47366482079238</v>
      </c>
      <c r="G49" s="34">
        <f>'[1]вспомогат'!J46</f>
        <v>168621.49000000022</v>
      </c>
      <c r="H49" s="35">
        <f>'[1]вспомогат'!K46</f>
        <v>99.41780355008632</v>
      </c>
      <c r="I49" s="36">
        <f>'[1]вспомогат'!L46</f>
        <v>-65762</v>
      </c>
    </row>
    <row r="50" spans="1:9" ht="14.25" customHeight="1">
      <c r="A50" s="52" t="s">
        <v>52</v>
      </c>
      <c r="B50" s="32">
        <f>'[1]вспомогат'!B47</f>
        <v>14950700</v>
      </c>
      <c r="C50" s="37">
        <f>'[1]вспомогат'!D47</f>
        <v>1300358</v>
      </c>
      <c r="D50" s="32">
        <f>'[1]вспомогат'!G47</f>
        <v>14763656.83</v>
      </c>
      <c r="E50" s="37">
        <f>'[1]вспомогат'!H47</f>
        <v>943076.040000001</v>
      </c>
      <c r="F50" s="38">
        <f>'[1]вспомогат'!I47</f>
        <v>72.52433868211683</v>
      </c>
      <c r="G50" s="34">
        <f>'[1]вспомогат'!J47</f>
        <v>-357281.95999999903</v>
      </c>
      <c r="H50" s="35">
        <f>'[1]вспомогат'!K47</f>
        <v>98.74893369541226</v>
      </c>
      <c r="I50" s="36">
        <f>'[1]вспомогат'!L47</f>
        <v>-187043.16999999993</v>
      </c>
    </row>
    <row r="51" spans="1:9" ht="14.25" customHeight="1">
      <c r="A51" s="52" t="s">
        <v>53</v>
      </c>
      <c r="B51" s="32">
        <f>'[1]вспомогат'!B48</f>
        <v>29529180</v>
      </c>
      <c r="C51" s="37">
        <f>'[1]вспомогат'!D48</f>
        <v>2340619</v>
      </c>
      <c r="D51" s="32">
        <f>'[1]вспомогат'!G48</f>
        <v>28987694.26</v>
      </c>
      <c r="E51" s="37">
        <f>'[1]вспомогат'!H48</f>
        <v>2172857.5600000024</v>
      </c>
      <c r="F51" s="38">
        <f>'[1]вспомогат'!I48</f>
        <v>92.83260368304292</v>
      </c>
      <c r="G51" s="34">
        <f>'[1]вспомогат'!J48</f>
        <v>-167761.43999999762</v>
      </c>
      <c r="H51" s="35">
        <f>'[1]вспомогат'!K48</f>
        <v>98.16626895836593</v>
      </c>
      <c r="I51" s="36">
        <f>'[1]вспомогат'!L48</f>
        <v>-541485.7399999984</v>
      </c>
    </row>
    <row r="52" spans="1:9" ht="14.25" customHeight="1">
      <c r="A52" s="52" t="s">
        <v>54</v>
      </c>
      <c r="B52" s="32">
        <f>'[1]вспомогат'!B49</f>
        <v>15578840</v>
      </c>
      <c r="C52" s="37">
        <f>'[1]вспомогат'!D49</f>
        <v>1312800</v>
      </c>
      <c r="D52" s="32">
        <f>'[1]вспомогат'!G49</f>
        <v>12359060.57</v>
      </c>
      <c r="E52" s="37">
        <f>'[1]вспомогат'!H49</f>
        <v>795565.3399999999</v>
      </c>
      <c r="F52" s="38">
        <f>'[1]вспомогат'!I49</f>
        <v>60.60065051797683</v>
      </c>
      <c r="G52" s="34">
        <f>'[1]вспомогат'!J49</f>
        <v>-517234.66000000015</v>
      </c>
      <c r="H52" s="35">
        <f>'[1]вспомогат'!K49</f>
        <v>79.33235446284833</v>
      </c>
      <c r="I52" s="36">
        <f>'[1]вспомогат'!L49</f>
        <v>-3219779.4299999997</v>
      </c>
    </row>
    <row r="53" spans="1:9" ht="14.25" customHeight="1">
      <c r="A53" s="52" t="s">
        <v>55</v>
      </c>
      <c r="B53" s="32">
        <f>'[1]вспомогат'!B50</f>
        <v>11131000</v>
      </c>
      <c r="C53" s="37">
        <f>'[1]вспомогат'!D50</f>
        <v>1285370</v>
      </c>
      <c r="D53" s="32">
        <f>'[1]вспомогат'!G50</f>
        <v>11389756.91</v>
      </c>
      <c r="E53" s="37">
        <f>'[1]вспомогат'!H50</f>
        <v>483877.2100000009</v>
      </c>
      <c r="F53" s="38">
        <f>'[1]вспомогат'!I50</f>
        <v>37.644974598753734</v>
      </c>
      <c r="G53" s="34">
        <f>'[1]вспомогат'!J50</f>
        <v>-801492.7899999991</v>
      </c>
      <c r="H53" s="35">
        <f>'[1]вспомогат'!K50</f>
        <v>102.32465106459439</v>
      </c>
      <c r="I53" s="36">
        <f>'[1]вспомогат'!L50</f>
        <v>258756.91000000015</v>
      </c>
    </row>
    <row r="54" spans="1:9" ht="14.25" customHeight="1">
      <c r="A54" s="52" t="s">
        <v>56</v>
      </c>
      <c r="B54" s="32">
        <f>'[1]вспомогат'!B51</f>
        <v>65323696</v>
      </c>
      <c r="C54" s="37">
        <f>'[1]вспомогат'!D51</f>
        <v>3537407</v>
      </c>
      <c r="D54" s="32">
        <f>'[1]вспомогат'!G51</f>
        <v>69786378.65</v>
      </c>
      <c r="E54" s="37">
        <f>'[1]вспомогат'!H51</f>
        <v>3584234.680000007</v>
      </c>
      <c r="F54" s="38">
        <f>'[1]вспомогат'!I51</f>
        <v>101.32378547337095</v>
      </c>
      <c r="G54" s="34">
        <f>'[1]вспомогат'!J51</f>
        <v>46827.68000000715</v>
      </c>
      <c r="H54" s="35">
        <f>'[1]вспомогат'!K51</f>
        <v>106.83164444645018</v>
      </c>
      <c r="I54" s="36">
        <f>'[1]вспомогат'!L51</f>
        <v>4462682.650000006</v>
      </c>
    </row>
    <row r="55" spans="1:9" ht="14.25" customHeight="1">
      <c r="A55" s="52" t="s">
        <v>57</v>
      </c>
      <c r="B55" s="32">
        <f>'[1]вспомогат'!B52</f>
        <v>87045500</v>
      </c>
      <c r="C55" s="37">
        <f>'[1]вспомогат'!D52</f>
        <v>7502796</v>
      </c>
      <c r="D55" s="32">
        <f>'[1]вспомогат'!G52</f>
        <v>85218144.02</v>
      </c>
      <c r="E55" s="37">
        <f>'[1]вспомогат'!H52</f>
        <v>4374241.049999997</v>
      </c>
      <c r="F55" s="38">
        <f>'[1]вспомогат'!I52</f>
        <v>58.30147920855101</v>
      </c>
      <c r="G55" s="34">
        <f>'[1]вспомогат'!J52</f>
        <v>-3128554.950000003</v>
      </c>
      <c r="H55" s="35">
        <f>'[1]вспомогат'!K52</f>
        <v>97.90068874324346</v>
      </c>
      <c r="I55" s="36">
        <f>'[1]вспомогат'!L52</f>
        <v>-1827355.9800000042</v>
      </c>
    </row>
    <row r="56" spans="1:9" ht="14.25" customHeight="1">
      <c r="A56" s="52" t="s">
        <v>58</v>
      </c>
      <c r="B56" s="32">
        <f>'[1]вспомогат'!B53</f>
        <v>39094603</v>
      </c>
      <c r="C56" s="37">
        <f>'[1]вспомогат'!D53</f>
        <v>4563865</v>
      </c>
      <c r="D56" s="32">
        <f>'[1]вспомогат'!G53</f>
        <v>37439541.14</v>
      </c>
      <c r="E56" s="37">
        <f>'[1]вспомогат'!H53</f>
        <v>3175817.920000002</v>
      </c>
      <c r="F56" s="38">
        <f>'[1]вспомогат'!I53</f>
        <v>69.58614945884688</v>
      </c>
      <c r="G56" s="34">
        <f>'[1]вспомогат'!J53</f>
        <v>-1388047.0799999982</v>
      </c>
      <c r="H56" s="35">
        <f>'[1]вспомогат'!K53</f>
        <v>95.76652086734325</v>
      </c>
      <c r="I56" s="36">
        <f>'[1]вспомогат'!L53</f>
        <v>-1655061.8599999994</v>
      </c>
    </row>
    <row r="57" spans="1:9" ht="14.25" customHeight="1">
      <c r="A57" s="52" t="s">
        <v>59</v>
      </c>
      <c r="B57" s="32">
        <f>'[1]вспомогат'!B54</f>
        <v>73827000</v>
      </c>
      <c r="C57" s="37">
        <f>'[1]вспомогат'!D54</f>
        <v>5241720</v>
      </c>
      <c r="D57" s="32">
        <f>'[1]вспомогат'!G54</f>
        <v>77548756.26</v>
      </c>
      <c r="E57" s="37">
        <f>'[1]вспомогат'!H54</f>
        <v>4533972.609999999</v>
      </c>
      <c r="F57" s="38">
        <f>'[1]вспомогат'!I54</f>
        <v>86.49780243889408</v>
      </c>
      <c r="G57" s="34">
        <f>'[1]вспомогат'!J54</f>
        <v>-707747.3900000006</v>
      </c>
      <c r="H57" s="35">
        <f>'[1]вспомогат'!K54</f>
        <v>105.04118582632371</v>
      </c>
      <c r="I57" s="36">
        <f>'[1]вспомогат'!L54</f>
        <v>3721756.2600000054</v>
      </c>
    </row>
    <row r="58" spans="1:9" ht="14.25" customHeight="1">
      <c r="A58" s="52" t="s">
        <v>60</v>
      </c>
      <c r="B58" s="32">
        <f>'[1]вспомогат'!B55</f>
        <v>84720000</v>
      </c>
      <c r="C58" s="37">
        <f>'[1]вспомогат'!D55</f>
        <v>5053800</v>
      </c>
      <c r="D58" s="32">
        <f>'[1]вспомогат'!G55</f>
        <v>83239709.05</v>
      </c>
      <c r="E58" s="37">
        <f>'[1]вспомогат'!H55</f>
        <v>5093198.920000002</v>
      </c>
      <c r="F58" s="38">
        <f>'[1]вспомогат'!I55</f>
        <v>100.77959001147654</v>
      </c>
      <c r="G58" s="34">
        <f>'[1]вспомогат'!J55</f>
        <v>39398.92000000179</v>
      </c>
      <c r="H58" s="35">
        <f>'[1]вспомогат'!K55</f>
        <v>98.25272550755429</v>
      </c>
      <c r="I58" s="36">
        <f>'[1]вспомогат'!L55</f>
        <v>-1480290.950000003</v>
      </c>
    </row>
    <row r="59" spans="1:9" ht="14.25" customHeight="1">
      <c r="A59" s="52" t="s">
        <v>61</v>
      </c>
      <c r="B59" s="32">
        <f>'[1]вспомогат'!B56</f>
        <v>16591664</v>
      </c>
      <c r="C59" s="37">
        <f>'[1]вспомогат'!D56</f>
        <v>878390</v>
      </c>
      <c r="D59" s="32">
        <f>'[1]вспомогат'!G56</f>
        <v>17413110.49</v>
      </c>
      <c r="E59" s="37">
        <f>'[1]вспомогат'!H56</f>
        <v>960642.0299999975</v>
      </c>
      <c r="F59" s="38">
        <f>'[1]вспомогат'!I56</f>
        <v>109.36395336923206</v>
      </c>
      <c r="G59" s="34">
        <f>'[1]вспомогат'!J56</f>
        <v>82252.02999999747</v>
      </c>
      <c r="H59" s="35">
        <f>'[1]вспомогат'!K56</f>
        <v>104.95095904786884</v>
      </c>
      <c r="I59" s="36">
        <f>'[1]вспомогат'!L56</f>
        <v>821446.4899999984</v>
      </c>
    </row>
    <row r="60" spans="1:9" ht="14.25" customHeight="1">
      <c r="A60" s="52" t="s">
        <v>62</v>
      </c>
      <c r="B60" s="32">
        <f>'[1]вспомогат'!B57</f>
        <v>70781676</v>
      </c>
      <c r="C60" s="37">
        <f>'[1]вспомогат'!D57</f>
        <v>4728400</v>
      </c>
      <c r="D60" s="32">
        <f>'[1]вспомогат'!G57</f>
        <v>73135105.24</v>
      </c>
      <c r="E60" s="37">
        <f>'[1]вспомогат'!H57</f>
        <v>4505802.019999996</v>
      </c>
      <c r="F60" s="38">
        <f>'[1]вспомогат'!I57</f>
        <v>95.29231917773446</v>
      </c>
      <c r="G60" s="34">
        <f>'[1]вспомогат'!J57</f>
        <v>-222597.98000000417</v>
      </c>
      <c r="H60" s="35">
        <f>'[1]вспомогат'!K57</f>
        <v>103.32491313147204</v>
      </c>
      <c r="I60" s="36">
        <f>'[1]вспомогат'!L57</f>
        <v>2353429.2399999946</v>
      </c>
    </row>
    <row r="61" spans="1:9" ht="14.25" customHeight="1">
      <c r="A61" s="52" t="s">
        <v>63</v>
      </c>
      <c r="B61" s="32">
        <f>'[1]вспомогат'!B58</f>
        <v>24760000</v>
      </c>
      <c r="C61" s="37">
        <f>'[1]вспомогат'!D58</f>
        <v>2448156</v>
      </c>
      <c r="D61" s="32">
        <f>'[1]вспомогат'!G58</f>
        <v>27358574.03</v>
      </c>
      <c r="E61" s="37">
        <f>'[1]вспомогат'!H58</f>
        <v>1819367.5600000024</v>
      </c>
      <c r="F61" s="38">
        <f>'[1]вспомогат'!I58</f>
        <v>74.31583444845845</v>
      </c>
      <c r="G61" s="34">
        <f>'[1]вспомогат'!J58</f>
        <v>-628788.4399999976</v>
      </c>
      <c r="H61" s="35">
        <f>'[1]вспомогат'!K58</f>
        <v>110.49504858642973</v>
      </c>
      <c r="I61" s="36">
        <f>'[1]вспомогат'!L58</f>
        <v>2598574.030000001</v>
      </c>
    </row>
    <row r="62" spans="1:9" ht="14.25" customHeight="1">
      <c r="A62" s="52" t="s">
        <v>64</v>
      </c>
      <c r="B62" s="32">
        <f>'[1]вспомогат'!B59</f>
        <v>14983150</v>
      </c>
      <c r="C62" s="37">
        <f>'[1]вспомогат'!D59</f>
        <v>652494</v>
      </c>
      <c r="D62" s="32">
        <f>'[1]вспомогат'!G59</f>
        <v>14451544.04</v>
      </c>
      <c r="E62" s="37">
        <f>'[1]вспомогат'!H59</f>
        <v>936475.1699999999</v>
      </c>
      <c r="F62" s="38">
        <f>'[1]вспомогат'!I59</f>
        <v>143.5224185969526</v>
      </c>
      <c r="G62" s="34">
        <f>'[1]вспомогат'!J59</f>
        <v>283981.1699999999</v>
      </c>
      <c r="H62" s="35">
        <f>'[1]вспомогат'!K59</f>
        <v>96.4519746515252</v>
      </c>
      <c r="I62" s="36">
        <f>'[1]вспомогат'!L59</f>
        <v>-531605.9600000009</v>
      </c>
    </row>
    <row r="63" spans="1:9" ht="14.25" customHeight="1">
      <c r="A63" s="52" t="s">
        <v>65</v>
      </c>
      <c r="B63" s="32">
        <f>'[1]вспомогат'!B60</f>
        <v>11292759</v>
      </c>
      <c r="C63" s="37">
        <f>'[1]вспомогат'!D60</f>
        <v>653608</v>
      </c>
      <c r="D63" s="32">
        <f>'[1]вспомогат'!G60</f>
        <v>13796554.99</v>
      </c>
      <c r="E63" s="37">
        <f>'[1]вспомогат'!H60</f>
        <v>660044.6799999997</v>
      </c>
      <c r="F63" s="38">
        <f>'[1]вспомогат'!I60</f>
        <v>100.98479210780769</v>
      </c>
      <c r="G63" s="34">
        <f>'[1]вспомогат'!J60</f>
        <v>6436.679999999702</v>
      </c>
      <c r="H63" s="35">
        <f>'[1]вспомогат'!K60</f>
        <v>122.17169418031501</v>
      </c>
      <c r="I63" s="36">
        <f>'[1]вспомогат'!L60</f>
        <v>2503795.99</v>
      </c>
    </row>
    <row r="64" spans="1:9" ht="14.25" customHeight="1">
      <c r="A64" s="52" t="s">
        <v>66</v>
      </c>
      <c r="B64" s="32">
        <f>'[1]вспомогат'!B61</f>
        <v>14013826</v>
      </c>
      <c r="C64" s="37">
        <f>'[1]вспомогат'!D61</f>
        <v>1608392</v>
      </c>
      <c r="D64" s="32">
        <f>'[1]вспомогат'!G61</f>
        <v>13655394.22</v>
      </c>
      <c r="E64" s="37">
        <f>'[1]вспомогат'!H61</f>
        <v>910497.0099999998</v>
      </c>
      <c r="F64" s="38">
        <f>'[1]вспомогат'!I61</f>
        <v>56.60914814299001</v>
      </c>
      <c r="G64" s="34">
        <f>'[1]вспомогат'!J61</f>
        <v>-697894.9900000002</v>
      </c>
      <c r="H64" s="35">
        <f>'[1]вспомогат'!K61</f>
        <v>97.44229891251683</v>
      </c>
      <c r="I64" s="36">
        <f>'[1]вспомогат'!L61</f>
        <v>-358431.77999999933</v>
      </c>
    </row>
    <row r="65" spans="1:9" ht="14.25" customHeight="1">
      <c r="A65" s="52" t="s">
        <v>67</v>
      </c>
      <c r="B65" s="32">
        <f>'[1]вспомогат'!B62</f>
        <v>10648985</v>
      </c>
      <c r="C65" s="37">
        <f>'[1]вспомогат'!D62</f>
        <v>827482</v>
      </c>
      <c r="D65" s="32">
        <f>'[1]вспомогат'!G62</f>
        <v>11406731.42</v>
      </c>
      <c r="E65" s="37">
        <f>'[1]вспомогат'!H62</f>
        <v>860146.4000000004</v>
      </c>
      <c r="F65" s="38">
        <f>'[1]вспомогат'!I62</f>
        <v>103.94744538249779</v>
      </c>
      <c r="G65" s="34">
        <f>'[1]вспомогат'!J62</f>
        <v>32664.400000000373</v>
      </c>
      <c r="H65" s="35">
        <f>'[1]вспомогат'!K62</f>
        <v>107.11566801906474</v>
      </c>
      <c r="I65" s="36">
        <f>'[1]вспомогат'!L62</f>
        <v>757746.4199999999</v>
      </c>
    </row>
    <row r="66" spans="1:9" ht="14.25" customHeight="1">
      <c r="A66" s="52" t="s">
        <v>68</v>
      </c>
      <c r="B66" s="32">
        <f>'[1]вспомогат'!B63</f>
        <v>15300000</v>
      </c>
      <c r="C66" s="37">
        <f>'[1]вспомогат'!D63</f>
        <v>920530</v>
      </c>
      <c r="D66" s="32">
        <f>'[1]вспомогат'!G63</f>
        <v>16790308.59</v>
      </c>
      <c r="E66" s="37">
        <f>'[1]вспомогат'!H63</f>
        <v>819251.6500000004</v>
      </c>
      <c r="F66" s="38">
        <f>'[1]вспомогат'!I63</f>
        <v>88.99782190694495</v>
      </c>
      <c r="G66" s="34">
        <f>'[1]вспомогат'!J63</f>
        <v>-101278.34999999963</v>
      </c>
      <c r="H66" s="35">
        <f>'[1]вспомогат'!K63</f>
        <v>109.74057901960784</v>
      </c>
      <c r="I66" s="36">
        <f>'[1]вспомогат'!L63</f>
        <v>1490308.5899999999</v>
      </c>
    </row>
    <row r="67" spans="1:9" ht="14.25" customHeight="1">
      <c r="A67" s="52" t="s">
        <v>69</v>
      </c>
      <c r="B67" s="32">
        <f>'[1]вспомогат'!B64</f>
        <v>12037300</v>
      </c>
      <c r="C67" s="37">
        <f>'[1]вспомогат'!D64</f>
        <v>799010</v>
      </c>
      <c r="D67" s="32">
        <f>'[1]вспомогат'!G64</f>
        <v>13119010.72</v>
      </c>
      <c r="E67" s="37">
        <f>'[1]вспомогат'!H64</f>
        <v>999325.8000000007</v>
      </c>
      <c r="F67" s="38">
        <f>'[1]вспомогат'!I64</f>
        <v>125.07049974343258</v>
      </c>
      <c r="G67" s="34">
        <f>'[1]вспомогат'!J64</f>
        <v>200315.80000000075</v>
      </c>
      <c r="H67" s="35">
        <f>'[1]вспомогат'!K64</f>
        <v>108.98632351108637</v>
      </c>
      <c r="I67" s="36">
        <f>'[1]вспомогат'!L64</f>
        <v>1081710.7200000007</v>
      </c>
    </row>
    <row r="68" spans="1:9" ht="14.25" customHeight="1">
      <c r="A68" s="52" t="s">
        <v>70</v>
      </c>
      <c r="B68" s="32">
        <f>'[1]вспомогат'!B65</f>
        <v>37048550</v>
      </c>
      <c r="C68" s="37">
        <f>'[1]вспомогат'!D65</f>
        <v>2730569</v>
      </c>
      <c r="D68" s="32">
        <f>'[1]вспомогат'!G65</f>
        <v>40618602.2</v>
      </c>
      <c r="E68" s="37">
        <f>'[1]вспомогат'!H65</f>
        <v>2300787.960000001</v>
      </c>
      <c r="F68" s="38">
        <f>'[1]вспомогат'!I65</f>
        <v>84.26038528965944</v>
      </c>
      <c r="G68" s="34">
        <f>'[1]вспомогат'!J65</f>
        <v>-429781.0399999991</v>
      </c>
      <c r="H68" s="35">
        <f>'[1]вспомогат'!K65</f>
        <v>109.63614554415761</v>
      </c>
      <c r="I68" s="36">
        <f>'[1]вспомогат'!L65</f>
        <v>3570052.200000003</v>
      </c>
    </row>
    <row r="69" spans="1:9" ht="14.25" customHeight="1">
      <c r="A69" s="52" t="s">
        <v>71</v>
      </c>
      <c r="B69" s="32">
        <f>'[1]вспомогат'!B66</f>
        <v>74959526</v>
      </c>
      <c r="C69" s="37">
        <f>'[1]вспомогат'!D66</f>
        <v>5578895</v>
      </c>
      <c r="D69" s="32">
        <f>'[1]вспомогат'!G66</f>
        <v>67612746.5</v>
      </c>
      <c r="E69" s="37">
        <f>'[1]вспомогат'!H66</f>
        <v>2679533.469999999</v>
      </c>
      <c r="F69" s="38">
        <f>'[1]вспомогат'!I66</f>
        <v>48.029824364860765</v>
      </c>
      <c r="G69" s="34">
        <f>'[1]вспомогат'!J66</f>
        <v>-2899361.530000001</v>
      </c>
      <c r="H69" s="35">
        <f>'[1]вспомогат'!K66</f>
        <v>90.19900486030288</v>
      </c>
      <c r="I69" s="36">
        <f>'[1]вспомогат'!L66</f>
        <v>-7346779.5</v>
      </c>
    </row>
    <row r="70" spans="1:9" ht="14.25" customHeight="1">
      <c r="A70" s="52" t="s">
        <v>72</v>
      </c>
      <c r="B70" s="32">
        <f>'[1]вспомогат'!B67</f>
        <v>104057186</v>
      </c>
      <c r="C70" s="37">
        <f>'[1]вспомогат'!D67</f>
        <v>11410588</v>
      </c>
      <c r="D70" s="32">
        <f>'[1]вспомогат'!G67</f>
        <v>96580728.6</v>
      </c>
      <c r="E70" s="37">
        <f>'[1]вспомогат'!H67</f>
        <v>6374882.629999995</v>
      </c>
      <c r="F70" s="38">
        <f>'[1]вспомогат'!I67</f>
        <v>55.86813431525173</v>
      </c>
      <c r="G70" s="34">
        <f>'[1]вспомогат'!J67</f>
        <v>-5035705.370000005</v>
      </c>
      <c r="H70" s="35">
        <f>'[1]вспомогат'!K67</f>
        <v>92.81504940946606</v>
      </c>
      <c r="I70" s="36">
        <f>'[1]вспомогат'!L67</f>
        <v>-7476457.400000006</v>
      </c>
    </row>
    <row r="71" spans="1:9" ht="14.25" customHeight="1">
      <c r="A71" s="52" t="s">
        <v>73</v>
      </c>
      <c r="B71" s="32">
        <f>'[1]вспомогат'!B68</f>
        <v>16071180</v>
      </c>
      <c r="C71" s="37">
        <f>'[1]вспомогат'!D68</f>
        <v>851155</v>
      </c>
      <c r="D71" s="32">
        <f>'[1]вспомогат'!G68</f>
        <v>17631550.95</v>
      </c>
      <c r="E71" s="37">
        <f>'[1]вспомогат'!H68</f>
        <v>971562.8899999987</v>
      </c>
      <c r="F71" s="38">
        <f>'[1]вспомогат'!I68</f>
        <v>114.14641164065284</v>
      </c>
      <c r="G71" s="34">
        <f>'[1]вспомогат'!J68</f>
        <v>120407.88999999873</v>
      </c>
      <c r="H71" s="35">
        <f>'[1]вспомогат'!K68</f>
        <v>109.7091249677995</v>
      </c>
      <c r="I71" s="36">
        <f>'[1]вспомогат'!L68</f>
        <v>1560370.9499999993</v>
      </c>
    </row>
    <row r="72" spans="1:9" ht="14.25" customHeight="1">
      <c r="A72" s="52" t="s">
        <v>74</v>
      </c>
      <c r="B72" s="32">
        <f>'[1]вспомогат'!B69</f>
        <v>9943882</v>
      </c>
      <c r="C72" s="37">
        <f>'[1]вспомогат'!D69</f>
        <v>756927</v>
      </c>
      <c r="D72" s="32">
        <f>'[1]вспомогат'!G69</f>
        <v>10535248.14</v>
      </c>
      <c r="E72" s="37">
        <f>'[1]вспомогат'!H69</f>
        <v>641443.3600000013</v>
      </c>
      <c r="F72" s="38">
        <f>'[1]вспомогат'!I69</f>
        <v>84.74309411607742</v>
      </c>
      <c r="G72" s="34">
        <f>'[1]вспомогат'!J69</f>
        <v>-115483.63999999873</v>
      </c>
      <c r="H72" s="35">
        <f>'[1]вспомогат'!K69</f>
        <v>105.94703497084943</v>
      </c>
      <c r="I72" s="36">
        <f>'[1]вспомогат'!L69</f>
        <v>591366.1400000006</v>
      </c>
    </row>
    <row r="73" spans="1:9" ht="14.25" customHeight="1">
      <c r="A73" s="52" t="s">
        <v>75</v>
      </c>
      <c r="B73" s="32">
        <f>'[1]вспомогат'!B70</f>
        <v>8254815</v>
      </c>
      <c r="C73" s="37">
        <f>'[1]вспомогат'!D70</f>
        <v>1138286</v>
      </c>
      <c r="D73" s="32">
        <f>'[1]вспомогат'!G70</f>
        <v>7901688.27</v>
      </c>
      <c r="E73" s="37">
        <f>'[1]вспомогат'!H70</f>
        <v>621113.1199999992</v>
      </c>
      <c r="F73" s="38">
        <f>'[1]вспомогат'!I70</f>
        <v>54.56564694637369</v>
      </c>
      <c r="G73" s="34">
        <f>'[1]вспомогат'!J70</f>
        <v>-517172.8800000008</v>
      </c>
      <c r="H73" s="35">
        <f>'[1]вспомогат'!K70</f>
        <v>95.72217269557221</v>
      </c>
      <c r="I73" s="36">
        <f>'[1]вспомогат'!L70</f>
        <v>-353126.73000000045</v>
      </c>
    </row>
    <row r="74" spans="1:9" ht="14.25" customHeight="1">
      <c r="A74" s="52" t="s">
        <v>76</v>
      </c>
      <c r="B74" s="32">
        <f>'[1]вспомогат'!B71</f>
        <v>58533083</v>
      </c>
      <c r="C74" s="37">
        <f>'[1]вспомогат'!D71</f>
        <v>4133082</v>
      </c>
      <c r="D74" s="32">
        <f>'[1]вспомогат'!G71</f>
        <v>56275718.96</v>
      </c>
      <c r="E74" s="37">
        <f>'[1]вспомогат'!H71</f>
        <v>3924503.6899999976</v>
      </c>
      <c r="F74" s="38">
        <f>'[1]вспомогат'!I71</f>
        <v>94.95344370133468</v>
      </c>
      <c r="G74" s="34">
        <f>'[1]вспомогат'!J71</f>
        <v>-208578.31000000238</v>
      </c>
      <c r="H74" s="35">
        <f>'[1]вспомогат'!K71</f>
        <v>96.14343901892201</v>
      </c>
      <c r="I74" s="36">
        <f>'[1]вспомогат'!L71</f>
        <v>-2257364.039999999</v>
      </c>
    </row>
    <row r="75" spans="1:9" ht="14.25" customHeight="1">
      <c r="A75" s="52" t="s">
        <v>77</v>
      </c>
      <c r="B75" s="32">
        <f>'[1]вспомогат'!B72</f>
        <v>24733892</v>
      </c>
      <c r="C75" s="37">
        <f>'[1]вспомогат'!D72</f>
        <v>1609705</v>
      </c>
      <c r="D75" s="32">
        <f>'[1]вспомогат'!G72</f>
        <v>25566235.5</v>
      </c>
      <c r="E75" s="37">
        <f>'[1]вспомогат'!H72</f>
        <v>1395537.620000001</v>
      </c>
      <c r="F75" s="38">
        <f>'[1]вспомогат'!I72</f>
        <v>86.69524043225319</v>
      </c>
      <c r="G75" s="34">
        <f>'[1]вспомогат'!J72</f>
        <v>-214167.37999999896</v>
      </c>
      <c r="H75" s="35">
        <f>'[1]вспомогат'!K72</f>
        <v>103.3651942039692</v>
      </c>
      <c r="I75" s="36">
        <f>'[1]вспомогат'!L72</f>
        <v>832343.5</v>
      </c>
    </row>
    <row r="76" spans="1:9" ht="14.25" customHeight="1">
      <c r="A76" s="52" t="s">
        <v>78</v>
      </c>
      <c r="B76" s="32">
        <f>'[1]вспомогат'!B73</f>
        <v>9613620</v>
      </c>
      <c r="C76" s="37">
        <f>'[1]вспомогат'!D73</f>
        <v>520500</v>
      </c>
      <c r="D76" s="32">
        <f>'[1]вспомогат'!G73</f>
        <v>10772644.06</v>
      </c>
      <c r="E76" s="37">
        <f>'[1]вспомогат'!H73</f>
        <v>585496.4800000004</v>
      </c>
      <c r="F76" s="38">
        <f>'[1]вспомогат'!I73</f>
        <v>112.48731604226714</v>
      </c>
      <c r="G76" s="34">
        <f>'[1]вспомогат'!J73</f>
        <v>64996.48000000045</v>
      </c>
      <c r="H76" s="35">
        <f>'[1]вспомогат'!K73</f>
        <v>112.05606275263638</v>
      </c>
      <c r="I76" s="36">
        <f>'[1]вспомогат'!L73</f>
        <v>1159024.0600000005</v>
      </c>
    </row>
    <row r="77" spans="1:9" ht="14.25" customHeight="1">
      <c r="A77" s="52" t="s">
        <v>79</v>
      </c>
      <c r="B77" s="32">
        <f>'[1]вспомогат'!B74</f>
        <v>10027814</v>
      </c>
      <c r="C77" s="37">
        <f>'[1]вспомогат'!D74</f>
        <v>691918</v>
      </c>
      <c r="D77" s="32">
        <f>'[1]вспомогат'!G74</f>
        <v>11175570.92</v>
      </c>
      <c r="E77" s="37">
        <f>'[1]вспомогат'!H74</f>
        <v>721566.9399999995</v>
      </c>
      <c r="F77" s="38">
        <f>'[1]вспомогат'!I74</f>
        <v>104.28503666619446</v>
      </c>
      <c r="G77" s="34">
        <f>'[1]вспомогат'!J74</f>
        <v>29648.93999999948</v>
      </c>
      <c r="H77" s="35">
        <f>'[1]вспомогат'!K74</f>
        <v>111.44573403535406</v>
      </c>
      <c r="I77" s="36">
        <f>'[1]вспомогат'!L74</f>
        <v>1147756.92</v>
      </c>
    </row>
    <row r="78" spans="1:9" ht="14.25" customHeight="1">
      <c r="A78" s="52" t="s">
        <v>80</v>
      </c>
      <c r="B78" s="32">
        <f>'[1]вспомогат'!B75</f>
        <v>9125733</v>
      </c>
      <c r="C78" s="37">
        <f>'[1]вспомогат'!D75</f>
        <v>657886</v>
      </c>
      <c r="D78" s="32">
        <f>'[1]вспомогат'!G75</f>
        <v>10025704.8</v>
      </c>
      <c r="E78" s="37">
        <f>'[1]вспомогат'!H75</f>
        <v>285761.55000000075</v>
      </c>
      <c r="F78" s="38">
        <f>'[1]вспомогат'!I75</f>
        <v>43.436332434494844</v>
      </c>
      <c r="G78" s="34">
        <f>'[1]вспомогат'!J75</f>
        <v>-372124.44999999925</v>
      </c>
      <c r="H78" s="35">
        <f>'[1]вспомогат'!K75</f>
        <v>109.86191246226468</v>
      </c>
      <c r="I78" s="36">
        <f>'[1]вспомогат'!L75</f>
        <v>899971.8000000007</v>
      </c>
    </row>
    <row r="79" spans="1:9" ht="14.25" customHeight="1">
      <c r="A79" s="52" t="s">
        <v>81</v>
      </c>
      <c r="B79" s="32">
        <f>'[1]вспомогат'!B76</f>
        <v>16427081</v>
      </c>
      <c r="C79" s="37">
        <f>'[1]вспомогат'!D76</f>
        <v>1117138</v>
      </c>
      <c r="D79" s="32">
        <f>'[1]вспомогат'!G76</f>
        <v>16458938.88</v>
      </c>
      <c r="E79" s="37">
        <f>'[1]вспомогат'!H76</f>
        <v>1124202.8600000013</v>
      </c>
      <c r="F79" s="38">
        <f>'[1]вспомогат'!I76</f>
        <v>100.63240709742227</v>
      </c>
      <c r="G79" s="34">
        <f>'[1]вспомогат'!J76</f>
        <v>7064.860000001267</v>
      </c>
      <c r="H79" s="35">
        <f>'[1]вспомогат'!K76</f>
        <v>100.19393512456656</v>
      </c>
      <c r="I79" s="36">
        <f>'[1]вспомогат'!L76</f>
        <v>31857.88000000082</v>
      </c>
    </row>
    <row r="80" spans="1:9" ht="14.25" customHeight="1">
      <c r="A80" s="52" t="s">
        <v>82</v>
      </c>
      <c r="B80" s="32">
        <f>'[1]вспомогат'!B77</f>
        <v>11547235</v>
      </c>
      <c r="C80" s="37">
        <f>'[1]вспомогат'!D77</f>
        <v>1004041</v>
      </c>
      <c r="D80" s="32">
        <f>'[1]вспомогат'!G77</f>
        <v>13871084.62</v>
      </c>
      <c r="E80" s="37">
        <f>'[1]вспомогат'!H77</f>
        <v>751563.9199999999</v>
      </c>
      <c r="F80" s="38">
        <f>'[1]вспомогат'!I77</f>
        <v>74.85390736035679</v>
      </c>
      <c r="G80" s="34">
        <f>'[1]вспомогат'!J77</f>
        <v>-252477.08000000007</v>
      </c>
      <c r="H80" s="35">
        <f>'[1]вспомогат'!K77</f>
        <v>120.1247278677536</v>
      </c>
      <c r="I80" s="36">
        <f>'[1]вспомогат'!L77</f>
        <v>2323849.619999999</v>
      </c>
    </row>
    <row r="81" spans="1:9" ht="14.25" customHeight="1">
      <c r="A81" s="52" t="s">
        <v>83</v>
      </c>
      <c r="B81" s="32">
        <f>'[1]вспомогат'!B78</f>
        <v>472407370</v>
      </c>
      <c r="C81" s="37">
        <f>'[1]вспомогат'!D78</f>
        <v>31893145</v>
      </c>
      <c r="D81" s="32">
        <f>'[1]вспомогат'!G78</f>
        <v>479188852.67</v>
      </c>
      <c r="E81" s="37">
        <f>'[1]вспомогат'!H78</f>
        <v>25643122.22000003</v>
      </c>
      <c r="F81" s="38">
        <f>'[1]вспомогат'!I78</f>
        <v>80.40324094723186</v>
      </c>
      <c r="G81" s="34">
        <f>'[1]вспомогат'!J78</f>
        <v>-6250022.779999971</v>
      </c>
      <c r="H81" s="35">
        <f>'[1]вспомогат'!K78</f>
        <v>101.43551584938228</v>
      </c>
      <c r="I81" s="36">
        <f>'[1]вспомогат'!L78</f>
        <v>6781482.670000017</v>
      </c>
    </row>
    <row r="82" spans="1:9" ht="14.25" customHeight="1">
      <c r="A82" s="52" t="s">
        <v>84</v>
      </c>
      <c r="B82" s="32">
        <f>'[1]вспомогат'!B79</f>
        <v>43093757</v>
      </c>
      <c r="C82" s="37">
        <f>'[1]вспомогат'!D79</f>
        <v>2806190</v>
      </c>
      <c r="D82" s="32">
        <f>'[1]вспомогат'!G79</f>
        <v>44855819.77</v>
      </c>
      <c r="E82" s="37">
        <f>'[1]вспомогат'!H79</f>
        <v>3014011.5600000024</v>
      </c>
      <c r="F82" s="38">
        <f>'[1]вспомогат'!I79</f>
        <v>107.40582640519716</v>
      </c>
      <c r="G82" s="34">
        <f>'[1]вспомогат'!J79</f>
        <v>207821.56000000238</v>
      </c>
      <c r="H82" s="35">
        <f>'[1]вспомогат'!K79</f>
        <v>104.08890496597918</v>
      </c>
      <c r="I82" s="36">
        <f>'[1]вспомогат'!L79</f>
        <v>1762062.7700000033</v>
      </c>
    </row>
    <row r="83" spans="1:9" ht="14.25" customHeight="1">
      <c r="A83" s="52" t="s">
        <v>85</v>
      </c>
      <c r="B83" s="32">
        <f>'[1]вспомогат'!B80</f>
        <v>11498856</v>
      </c>
      <c r="C83" s="37">
        <f>'[1]вспомогат'!D80</f>
        <v>922064</v>
      </c>
      <c r="D83" s="32">
        <f>'[1]вспомогат'!G80</f>
        <v>11240382.31</v>
      </c>
      <c r="E83" s="37">
        <f>'[1]вспомогат'!H80</f>
        <v>447338.23000000045</v>
      </c>
      <c r="F83" s="38">
        <f>'[1]вспомогат'!I80</f>
        <v>48.51487857675828</v>
      </c>
      <c r="G83" s="34">
        <f>'[1]вспомогат'!J80</f>
        <v>-474725.76999999955</v>
      </c>
      <c r="H83" s="35">
        <f>'[1]вспомогат'!K80</f>
        <v>97.75217908633694</v>
      </c>
      <c r="I83" s="36">
        <f>'[1]вспомогат'!L80</f>
        <v>-258473.68999999948</v>
      </c>
    </row>
    <row r="84" spans="1:9" ht="14.25" customHeight="1">
      <c r="A84" s="52" t="s">
        <v>86</v>
      </c>
      <c r="B84" s="32">
        <f>'[1]вспомогат'!B81</f>
        <v>180007400</v>
      </c>
      <c r="C84" s="37">
        <f>'[1]вспомогат'!D81</f>
        <v>11985827</v>
      </c>
      <c r="D84" s="32">
        <f>'[1]вспомогат'!G81</f>
        <v>167216381.46</v>
      </c>
      <c r="E84" s="37">
        <f>'[1]вспомогат'!H81</f>
        <v>11647095.680000007</v>
      </c>
      <c r="F84" s="38">
        <f>'[1]вспомогат'!I81</f>
        <v>97.17390114174022</v>
      </c>
      <c r="G84" s="34">
        <f>'[1]вспомогат'!J81</f>
        <v>-338731.31999999285</v>
      </c>
      <c r="H84" s="35">
        <f>'[1]вспомогат'!K81</f>
        <v>92.89417071742606</v>
      </c>
      <c r="I84" s="36">
        <f>'[1]вспомогат'!L81</f>
        <v>-12791018.539999992</v>
      </c>
    </row>
    <row r="85" spans="1:9" ht="14.25" customHeight="1">
      <c r="A85" s="52" t="s">
        <v>87</v>
      </c>
      <c r="B85" s="32">
        <f>'[1]вспомогат'!B82</f>
        <v>42973110</v>
      </c>
      <c r="C85" s="37">
        <f>'[1]вспомогат'!D82</f>
        <v>3553251</v>
      </c>
      <c r="D85" s="32">
        <f>'[1]вспомогат'!G82</f>
        <v>41165404.41</v>
      </c>
      <c r="E85" s="37">
        <f>'[1]вспомогат'!H82</f>
        <v>1745550.4499999955</v>
      </c>
      <c r="F85" s="38">
        <f>'[1]вспомогат'!I82</f>
        <v>49.125447371998085</v>
      </c>
      <c r="G85" s="34">
        <f>'[1]вспомогат'!J82</f>
        <v>-1807700.5500000045</v>
      </c>
      <c r="H85" s="35">
        <f>'[1]вспомогат'!K82</f>
        <v>95.79340292103596</v>
      </c>
      <c r="I85" s="36">
        <f>'[1]вспомогат'!L82</f>
        <v>-1807705.5900000036</v>
      </c>
    </row>
    <row r="86" spans="1:9" ht="15" customHeight="1">
      <c r="A86" s="50" t="s">
        <v>88</v>
      </c>
      <c r="B86" s="40">
        <f>SUM(B38:B85)</f>
        <v>2104973970</v>
      </c>
      <c r="C86" s="40">
        <f>SUM(C38:C85)</f>
        <v>154139002</v>
      </c>
      <c r="D86" s="40">
        <f>SUM(D38:D85)</f>
        <v>2107165936.5</v>
      </c>
      <c r="E86" s="40">
        <f>SUM(E38:E85)</f>
        <v>126947281.77000004</v>
      </c>
      <c r="F86" s="41">
        <f>E86/C86*100</f>
        <v>82.35896179605473</v>
      </c>
      <c r="G86" s="40">
        <f>SUM(G38:G85)</f>
        <v>-27191720.229999963</v>
      </c>
      <c r="H86" s="42">
        <f>D86/B86*100</f>
        <v>100.104132712862</v>
      </c>
      <c r="I86" s="40">
        <f>SUM(I38:I85)</f>
        <v>2191966.5000000224</v>
      </c>
    </row>
    <row r="87" spans="1:9" ht="15.75" customHeight="1">
      <c r="A87" s="53" t="s">
        <v>89</v>
      </c>
      <c r="B87" s="54">
        <f>'[1]вспомогат'!B83</f>
        <v>13162405046</v>
      </c>
      <c r="C87" s="54">
        <f>'[1]вспомогат'!D83</f>
        <v>1074808826.1399999</v>
      </c>
      <c r="D87" s="54">
        <f>'[1]вспомогат'!G83</f>
        <v>12788376099.379997</v>
      </c>
      <c r="E87" s="54">
        <f>'[1]вспомогат'!H83</f>
        <v>791437566.0299997</v>
      </c>
      <c r="F87" s="55">
        <f>'[1]вспомогат'!I83</f>
        <v>73.63519416493055</v>
      </c>
      <c r="G87" s="54">
        <f>'[1]вспомогат'!J83</f>
        <v>-283371260.1100001</v>
      </c>
      <c r="H87" s="55">
        <f>'[1]вспомогат'!K83</f>
        <v>97.15835407501254</v>
      </c>
      <c r="I87" s="54">
        <f>'[1]вспомогат'!L83</f>
        <v>-374028946.62000036</v>
      </c>
    </row>
    <row r="89" spans="2:4" ht="12.75">
      <c r="B89" s="56"/>
      <c r="D89" s="57"/>
    </row>
    <row r="90" ht="12.75">
      <c r="F90" s="58"/>
    </row>
    <row r="91" spans="2:4" ht="12.75">
      <c r="B91" s="59"/>
      <c r="C91" s="60"/>
      <c r="D91" s="59"/>
    </row>
  </sheetData>
  <sheetProtection/>
  <mergeCells count="8">
    <mergeCell ref="A2:I2"/>
    <mergeCell ref="A5:A9"/>
    <mergeCell ref="B5:I5"/>
    <mergeCell ref="D6:E7"/>
    <mergeCell ref="F6:I6"/>
    <mergeCell ref="F7:I7"/>
    <mergeCell ref="F8:G8"/>
    <mergeCell ref="H8:I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23.12.2020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2020-12-24T07:27:03Z</dcterms:created>
  <dcterms:modified xsi:type="dcterms:W3CDTF">2020-12-24T07:27:25Z</dcterms:modified>
  <cp:category/>
  <cp:version/>
  <cp:contentType/>
  <cp:contentStatus/>
</cp:coreProperties>
</file>