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24915" windowHeight="1360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'виконання'!$A$5:$J$89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<sst xmlns="http://schemas.openxmlformats.org/spreadsheetml/2006/main" count="94" uniqueCount="89">
  <si>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</si>
  <si>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</si>
  <si>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</si>
  <si>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</si>
  <si>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</si>
  <si>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</si>
  <si>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</si>
  <si>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</si>
  <si>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</si>
  <si>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</si>
  <si>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</si>
  <si>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</si>
  <si>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</si>
  <si>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</si>
  <si>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Районний бюджет Бердянського району</t>
  </si>
  <si>
    <t>Районний бюджет Василiвського району</t>
  </si>
  <si>
    <t>Районний бюджет Запорiзького району</t>
  </si>
  <si>
    <t>Районний бюджет Мелiтопольського району</t>
  </si>
  <si>
    <t>Районний бюджет Пологiвського району</t>
  </si>
  <si>
    <t>Разом по районах</t>
  </si>
  <si>
    <t>Бюджет Берестiвської сiльської територiальної громади</t>
  </si>
  <si>
    <t>Бюджет Веселiвської селищної територiальної громади</t>
  </si>
  <si>
    <t>Бюджет Комиш-Зорянської селищної територiальної громади</t>
  </si>
  <si>
    <t>Бюджет Преображенської сiльської територiальної громади</t>
  </si>
  <si>
    <t>Бюджет Смирновської сiльської територiальної громади</t>
  </si>
  <si>
    <t>Бюджет Воскресенської сiльської територiальної громади</t>
  </si>
  <si>
    <t>Бюджет Долинської сiльської територiальної громади</t>
  </si>
  <si>
    <t>Бюджет Приморської мiської територiальної громади</t>
  </si>
  <si>
    <t>Бюджет Комишуваської селищної територiальної громади</t>
  </si>
  <si>
    <t>Бюджет Бiленькiвської сiльської територiальної громади</t>
  </si>
  <si>
    <t>Бюджет Малотокмачанської сiльської територiальної громади</t>
  </si>
  <si>
    <t>Бюджет Осипенкiвської сiльської територiальної громади</t>
  </si>
  <si>
    <t>Бюджет Таврiйської сiльської територiальної громади</t>
  </si>
  <si>
    <t>Бюджет Кам`янсько-Днiпровської мiської територiальної громади</t>
  </si>
  <si>
    <t>Бюджет Орiхiвської мiської територiальної громади</t>
  </si>
  <si>
    <t>Бюджет Великобiлозерської сiльської територiальної громади</t>
  </si>
  <si>
    <t>Бюджет Чернiгiвської селищної територiальної громади</t>
  </si>
  <si>
    <t>Бюджет Гуляйпiльської мiської територiальної громади</t>
  </si>
  <si>
    <t>Бюджет Павлiвської сiльської територiальної громади</t>
  </si>
  <si>
    <t>Бюджет Широкiвської сiльської територiальної громади</t>
  </si>
  <si>
    <t>Бюджет Водянської сiльської територiальної громади</t>
  </si>
  <si>
    <t>Бюджет Новоуспенiвської сiльської територiальної громади</t>
  </si>
  <si>
    <t>Бюджет Чкаловської сiльської територiальної громади</t>
  </si>
  <si>
    <t>Бюджет Петро-Михайлiвської сiльської територiальної громади</t>
  </si>
  <si>
    <t>Бюджет Воздвижiвської сiльської територiальної громади</t>
  </si>
  <si>
    <t>Бюджет Плодородненської сiльської територiальної громади</t>
  </si>
  <si>
    <t>Бюджет Приазовської селищної територiальної громади</t>
  </si>
  <si>
    <t>Бюджет Кирилiвської селищної територiальної громади</t>
  </si>
  <si>
    <t>Бюджет Якимiвської селищної територiальної громади</t>
  </si>
  <si>
    <t>Бюджет Новобогданiвської сiльської територiальної громади</t>
  </si>
  <si>
    <t>Бюджет Благовiщенської сiльської територiальної громади</t>
  </si>
  <si>
    <t>Бюджет Михайлiвської селищної територiальної громади</t>
  </si>
  <si>
    <t>Бюджет Михайлiвської сiльської територiальної громади</t>
  </si>
  <si>
    <t>Бюджет Мирненської селищної територiальної громади</t>
  </si>
  <si>
    <t>Бюджет Олександрiвської сiльської територiальної громади</t>
  </si>
  <si>
    <t>Бюджет Роздольської сiльської територiальної громади</t>
  </si>
  <si>
    <t>Бюджет Бердянської мiської територiальної громади</t>
  </si>
  <si>
    <t>Бюджет Бiльмацької селищної територiальної громади</t>
  </si>
  <si>
    <t>Бюджет Новоолександрiвської сiльської територiальної громади</t>
  </si>
  <si>
    <t>Бюджет Пологiвської мiської територiальної громади</t>
  </si>
  <si>
    <t>Бюджет Розiвської селищної територiальної громади</t>
  </si>
  <si>
    <t>Бюджет Андрiвської сiльської територiальної громади</t>
  </si>
  <si>
    <t>Бюджет Малинiвської сiльської територiальної громади</t>
  </si>
  <si>
    <t>Бюджет Новенської сiльської територiальної громади</t>
  </si>
  <si>
    <t>Бюджет Семенiвської сiльської територiальної громади</t>
  </si>
  <si>
    <t>Бюджет Тернуватської селищної територiальної громади</t>
  </si>
  <si>
    <t>Бюджет Федорiвської сiльської територiальної громади</t>
  </si>
  <si>
    <t>Бюджет Андрiївської селищної територiальної громади</t>
  </si>
  <si>
    <t>Бюджет Василiвської мiської територiальної громади</t>
  </si>
  <si>
    <t>Бюджет Вiльнянської мiської територiальної громади</t>
  </si>
  <si>
    <t>Бюджет Днiпрорудненської мiської територiальної громади</t>
  </si>
  <si>
    <t>Бюджет Енергодарської мiської територiальної громади</t>
  </si>
  <si>
    <t>Бюджет Запорiзької мiської територiальної громади</t>
  </si>
  <si>
    <t>Бюджет Коларiвської сiльської територiальної громади</t>
  </si>
  <si>
    <t>Бюджет Костянтинiвської сiльської територiальної громади</t>
  </si>
  <si>
    <t>Бюджет Кушугумської селищної територiальної громади</t>
  </si>
  <si>
    <t>Бюджет Малобiлозерської сiльської територiальної громади</t>
  </si>
  <si>
    <t>Бюджет Матвiївської сiльської територiальної громади</t>
  </si>
  <si>
    <t>Бюджет Мелiтопольської мiської територiальної громади</t>
  </si>
  <si>
    <t>Бюджет Михайло-Лукашiвської сiльської територiальної громади</t>
  </si>
  <si>
    <t>Бюджет Молочанської мiської територiальної громади</t>
  </si>
  <si>
    <t>Бюджет Нововасилiвської селищної територiальної громади</t>
  </si>
  <si>
    <t>Бюджет Новомиколаївської селищної територiальної громади</t>
  </si>
  <si>
    <t>Бюджет Степненської сiльської територiальної громади</t>
  </si>
  <si>
    <t>Бюджет Степногiрської селищної територiальної громади</t>
  </si>
  <si>
    <t>Бюджет Терпiннiвської сiльської територiальної громади</t>
  </si>
  <si>
    <t>Бюджет Токмацької мiської територiальної громади</t>
  </si>
  <si>
    <t>Разом по ТГ</t>
  </si>
  <si>
    <t>Разом по області</t>
  </si>
</sst>
</file>

<file path=xl/styles.xml><?xml version="1.0" encoding="utf-8"?>
<styleSheet xmlns="http://schemas.openxmlformats.org/spreadsheetml/2006/main">
  <numFmts count="3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р_._-;\-* #,##0_р_._-;_-* &quot;-&quot;_р_._-;_-@_-"/>
    <numFmt numFmtId="173" formatCode="_-* #,##0\ &quot;грн.&quot;_-;\-* #,##0\ &quot;грн.&quot;_-;_-* &quot;-&quot;\ &quot;грн.&quot;_-;_-@_-"/>
    <numFmt numFmtId="174" formatCode="_-* #,##0\ _г_р_н_._-;\-* #,##0\ _г_р_н_._-;_-* &quot;-&quot;\ _г_р_н_._-;_-@_-"/>
    <numFmt numFmtId="175" formatCode="_-* #,##0.00\ &quot;грн.&quot;_-;\-* #,##0.00\ &quot;грн.&quot;_-;_-* &quot;-&quot;??\ &quot;грн.&quot;_-;_-@_-"/>
    <numFmt numFmtId="176" formatCode="_-* #,##0.00\ _г_р_н_._-;\-* #,##0.00\ _г_р_н_._-;_-* &quot;-&quot;??\ _г_р_н_._-;_-@_-"/>
    <numFmt numFmtId="177" formatCode="#,##0.0_);\-#,##0.0"/>
    <numFmt numFmtId="178" formatCode="0.0"/>
    <numFmt numFmtId="179" formatCode="#,##0.0"/>
    <numFmt numFmtId="180" formatCode="_-* #,##0.00\ _р_._-;\-* #,##0.00\ _р_._-;_-* &quot;-&quot;??\ _р_._-;_-@_-"/>
    <numFmt numFmtId="181" formatCode="\$#.00"/>
    <numFmt numFmtId="182" formatCode="#.00"/>
    <numFmt numFmtId="183" formatCode="%#.00"/>
    <numFmt numFmtId="184" formatCode="#."/>
    <numFmt numFmtId="185" formatCode="#,##0_);\-#,##0"/>
    <numFmt numFmtId="186" formatCode="#,##0.00_);\-#,##0.00"/>
  </numFmts>
  <fonts count="43">
    <font>
      <sz val="10"/>
      <color indexed="8"/>
      <name val="MS Sans Serif"/>
      <family val="0"/>
    </font>
    <font>
      <b/>
      <sz val="13.95"/>
      <color indexed="8"/>
      <name val="Times New Roman"/>
      <family val="0"/>
    </font>
    <font>
      <sz val="7.95"/>
      <color indexed="8"/>
      <name val="Times New Roman"/>
      <family val="0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i/>
      <sz val="1"/>
      <color indexed="8"/>
      <name val="Courier"/>
      <family val="3"/>
    </font>
    <font>
      <sz val="12"/>
      <name val="UkrainianPragmatica"/>
      <family val="0"/>
    </font>
    <font>
      <sz val="10"/>
      <name val="Arial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u val="single"/>
      <sz val="7.5"/>
      <color indexed="12"/>
      <name val="Arial Cyr"/>
      <family val="0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sz val="18"/>
      <color indexed="54"/>
      <name val="Calibri Light"/>
      <family val="2"/>
    </font>
    <font>
      <sz val="11"/>
      <color indexed="60"/>
      <name val="Times New Roman"/>
      <family val="2"/>
    </font>
    <font>
      <u val="single"/>
      <sz val="7.5"/>
      <color indexed="36"/>
      <name val="Arial Cyr"/>
      <family val="0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0"/>
      <name val="Arial Cyr"/>
      <family val="0"/>
    </font>
    <font>
      <sz val="11"/>
      <color indexed="17"/>
      <name val="Times New Roman"/>
      <family val="2"/>
    </font>
    <font>
      <sz val="8"/>
      <name val="MS Sans Serif"/>
      <family val="0"/>
    </font>
    <font>
      <sz val="10"/>
      <name val="MS Sans Serif"/>
      <family val="0"/>
    </font>
    <font>
      <sz val="7.95"/>
      <name val="Times New Roman"/>
      <family val="1"/>
    </font>
    <font>
      <sz val="8"/>
      <name val="Times New Roman"/>
      <family val="1"/>
    </font>
    <font>
      <sz val="8.15"/>
      <name val="Times New Roman"/>
      <family val="1"/>
    </font>
    <font>
      <sz val="8.05"/>
      <name val="Times New Roman"/>
      <family val="1"/>
    </font>
    <font>
      <sz val="7.9"/>
      <name val="Times New Roman"/>
      <family val="1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sz val="8.0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8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3" fillId="0" borderId="0">
      <alignment/>
      <protection locked="0"/>
    </xf>
    <xf numFmtId="182" fontId="3" fillId="0" borderId="0">
      <alignment/>
      <protection locked="0"/>
    </xf>
    <xf numFmtId="4" fontId="3" fillId="0" borderId="0">
      <alignment/>
      <protection locked="0"/>
    </xf>
    <xf numFmtId="182" fontId="3" fillId="0" borderId="0">
      <alignment/>
      <protection locked="0"/>
    </xf>
    <xf numFmtId="181" fontId="3" fillId="0" borderId="0">
      <alignment/>
      <protection locked="0"/>
    </xf>
    <xf numFmtId="0" fontId="3" fillId="0" borderId="0">
      <alignment/>
      <protection locked="0"/>
    </xf>
    <xf numFmtId="184" fontId="3" fillId="0" borderId="1">
      <alignment/>
      <protection locked="0"/>
    </xf>
    <xf numFmtId="184" fontId="4" fillId="0" borderId="0">
      <alignment/>
      <protection locked="0"/>
    </xf>
    <xf numFmtId="184" fontId="4" fillId="0" borderId="0">
      <alignment/>
      <protection locked="0"/>
    </xf>
    <xf numFmtId="0" fontId="3" fillId="0" borderId="1">
      <alignment/>
      <protection locked="0"/>
    </xf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3" fillId="0" borderId="0">
      <alignment/>
      <protection locked="0"/>
    </xf>
    <xf numFmtId="0" fontId="3" fillId="0" borderId="0">
      <alignment/>
      <protection locked="0"/>
    </xf>
    <xf numFmtId="0" fontId="7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7" fillId="0" borderId="0">
      <alignment/>
      <protection locked="0"/>
    </xf>
    <xf numFmtId="0" fontId="8" fillId="0" borderId="0">
      <alignment/>
      <protection/>
    </xf>
    <xf numFmtId="0" fontId="9" fillId="0" borderId="0">
      <alignment/>
      <protection/>
    </xf>
    <xf numFmtId="0" fontId="6" fillId="11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2" borderId="0" applyNumberFormat="0" applyBorder="0" applyAlignment="0" applyProtection="0"/>
    <xf numFmtId="0" fontId="10" fillId="3" borderId="2" applyNumberFormat="0" applyAlignment="0" applyProtection="0"/>
    <xf numFmtId="0" fontId="11" fillId="9" borderId="3" applyNumberFormat="0" applyAlignment="0" applyProtection="0"/>
    <xf numFmtId="0" fontId="12" fillId="9" borderId="2" applyNumberFormat="0" applyAlignment="0" applyProtection="0"/>
    <xf numFmtId="0" fontId="13" fillId="0" borderId="0" applyNumberFormat="0" applyFill="0" applyBorder="0" applyAlignment="0" applyProtection="0"/>
    <xf numFmtId="175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7" applyNumberFormat="0" applyFill="0" applyAlignment="0" applyProtection="0"/>
    <xf numFmtId="0" fontId="18" fillId="14" borderId="8" applyNumberFormat="0" applyAlignment="0" applyProtection="0"/>
    <xf numFmtId="0" fontId="19" fillId="0" borderId="0" applyNumberFormat="0" applyFill="0" applyBorder="0" applyAlignment="0" applyProtection="0"/>
    <xf numFmtId="0" fontId="20" fillId="10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17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5" borderId="9" applyNumberFormat="0" applyFont="0" applyAlignment="0" applyProtection="0"/>
    <xf numFmtId="9" fontId="1" fillId="0" borderId="0" applyFont="0" applyFill="0" applyBorder="0" applyAlignment="0" applyProtection="0"/>
    <xf numFmtId="0" fontId="24" fillId="0" borderId="10" applyNumberFormat="0" applyFill="0" applyAlignment="0" applyProtection="0"/>
    <xf numFmtId="0" fontId="25" fillId="0" borderId="0" applyNumberFormat="0" applyFill="0" applyBorder="0" applyAlignment="0" applyProtection="0"/>
    <xf numFmtId="172" fontId="26" fillId="0" borderId="0" applyFont="0" applyFill="0" applyBorder="0" applyAlignment="0" applyProtection="0"/>
    <xf numFmtId="180" fontId="8" fillId="0" borderId="0" applyFont="0" applyFill="0" applyBorder="0" applyAlignment="0" applyProtection="0"/>
    <xf numFmtId="176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0" fontId="27" fillId="7" borderId="0" applyNumberFormat="0" applyBorder="0" applyAlignment="0" applyProtection="0"/>
    <xf numFmtId="183" fontId="3" fillId="0" borderId="0">
      <alignment/>
      <protection locked="0"/>
    </xf>
  </cellStyleXfs>
  <cellXfs count="56">
    <xf numFmtId="0" fontId="0" fillId="0" borderId="0" xfId="0" applyNumberFormat="1" applyFill="1" applyBorder="1" applyAlignment="1" applyProtection="1">
      <alignment/>
      <protection/>
    </xf>
    <xf numFmtId="0" fontId="1" fillId="0" borderId="0" xfId="0" applyFont="1" applyAlignment="1">
      <alignment horizontal="left" vertical="center"/>
    </xf>
    <xf numFmtId="0" fontId="29" fillId="0" borderId="0" xfId="0" applyNumberFormat="1" applyFont="1" applyFill="1" applyBorder="1" applyAlignment="1" applyProtection="1">
      <alignment/>
      <protection/>
    </xf>
    <xf numFmtId="0" fontId="30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30" fillId="0" borderId="12" xfId="0" applyFont="1" applyBorder="1" applyAlignment="1">
      <alignment horizontal="center" vertical="center"/>
    </xf>
    <xf numFmtId="0" fontId="30" fillId="0" borderId="13" xfId="0" applyFont="1" applyBorder="1" applyAlignment="1">
      <alignment horizontal="center" vertical="center"/>
    </xf>
    <xf numFmtId="0" fontId="0" fillId="0" borderId="14" xfId="0" applyNumberFormat="1" applyFill="1" applyBorder="1" applyAlignment="1" applyProtection="1">
      <alignment/>
      <protection/>
    </xf>
    <xf numFmtId="0" fontId="30" fillId="0" borderId="11" xfId="0" applyFont="1" applyBorder="1" applyAlignment="1">
      <alignment horizontal="center" vertical="center"/>
    </xf>
    <xf numFmtId="0" fontId="30" fillId="0" borderId="15" xfId="0" applyFont="1" applyBorder="1" applyAlignment="1">
      <alignment horizontal="center" vertical="center"/>
    </xf>
    <xf numFmtId="0" fontId="30" fillId="0" borderId="15" xfId="0" applyFont="1" applyBorder="1" applyAlignment="1">
      <alignment horizontal="center" vertical="center" wrapText="1"/>
    </xf>
    <xf numFmtId="0" fontId="29" fillId="0" borderId="16" xfId="0" applyNumberFormat="1" applyFont="1" applyFill="1" applyBorder="1" applyAlignment="1" applyProtection="1">
      <alignment/>
      <protection/>
    </xf>
    <xf numFmtId="0" fontId="30" fillId="0" borderId="15" xfId="0" applyFont="1" applyBorder="1" applyAlignment="1">
      <alignment horizontal="center" vertical="center"/>
    </xf>
    <xf numFmtId="0" fontId="30" fillId="0" borderId="17" xfId="0" applyFont="1" applyBorder="1" applyAlignment="1">
      <alignment horizontal="center" vertical="center"/>
    </xf>
    <xf numFmtId="0" fontId="30" fillId="0" borderId="14" xfId="0" applyFont="1" applyBorder="1" applyAlignment="1">
      <alignment horizontal="center" vertical="center"/>
    </xf>
    <xf numFmtId="0" fontId="30" fillId="0" borderId="18" xfId="0" applyFont="1" applyBorder="1" applyAlignment="1">
      <alignment horizontal="center" vertical="center"/>
    </xf>
    <xf numFmtId="0" fontId="29" fillId="0" borderId="19" xfId="0" applyNumberFormat="1" applyFont="1" applyFill="1" applyBorder="1" applyAlignment="1" applyProtection="1">
      <alignment/>
      <protection/>
    </xf>
    <xf numFmtId="0" fontId="29" fillId="0" borderId="20" xfId="0" applyNumberFormat="1" applyFont="1" applyFill="1" applyBorder="1" applyAlignment="1" applyProtection="1">
      <alignment/>
      <protection/>
    </xf>
    <xf numFmtId="0" fontId="30" fillId="0" borderId="19" xfId="0" applyFont="1" applyBorder="1" applyAlignment="1">
      <alignment horizontal="center" vertical="center"/>
    </xf>
    <xf numFmtId="0" fontId="30" fillId="0" borderId="21" xfId="0" applyFont="1" applyBorder="1" applyAlignment="1">
      <alignment horizontal="center" vertical="center"/>
    </xf>
    <xf numFmtId="0" fontId="31" fillId="0" borderId="11" xfId="0" applyNumberFormat="1" applyFont="1" applyFill="1" applyBorder="1" applyAlignment="1" applyProtection="1">
      <alignment horizontal="center"/>
      <protection/>
    </xf>
    <xf numFmtId="0" fontId="31" fillId="0" borderId="12" xfId="0" applyNumberFormat="1" applyFont="1" applyFill="1" applyBorder="1" applyAlignment="1" applyProtection="1">
      <alignment horizontal="center"/>
      <protection/>
    </xf>
    <xf numFmtId="0" fontId="31" fillId="0" borderId="13" xfId="0" applyNumberFormat="1" applyFont="1" applyFill="1" applyBorder="1" applyAlignment="1" applyProtection="1">
      <alignment horizontal="center"/>
      <protection/>
    </xf>
    <xf numFmtId="0" fontId="0" fillId="0" borderId="22" xfId="0" applyNumberFormat="1" applyFill="1" applyBorder="1" applyAlignment="1" applyProtection="1">
      <alignment/>
      <protection/>
    </xf>
    <xf numFmtId="0" fontId="30" fillId="0" borderId="22" xfId="0" applyFont="1" applyBorder="1" applyAlignment="1">
      <alignment horizontal="center" vertical="center"/>
    </xf>
    <xf numFmtId="0" fontId="30" fillId="0" borderId="19" xfId="0" applyFont="1" applyBorder="1" applyAlignment="1">
      <alignment horizontal="center" vertical="center"/>
    </xf>
    <xf numFmtId="0" fontId="29" fillId="0" borderId="22" xfId="0" applyNumberFormat="1" applyFont="1" applyFill="1" applyBorder="1" applyAlignment="1" applyProtection="1">
      <alignment/>
      <protection/>
    </xf>
    <xf numFmtId="0" fontId="29" fillId="0" borderId="19" xfId="0" applyNumberFormat="1" applyFont="1" applyFill="1" applyBorder="1" applyAlignment="1" applyProtection="1">
      <alignment/>
      <protection/>
    </xf>
    <xf numFmtId="0" fontId="32" fillId="0" borderId="23" xfId="0" applyFont="1" applyBorder="1" applyAlignment="1">
      <alignment horizontal="center" vertical="center"/>
    </xf>
    <xf numFmtId="0" fontId="30" fillId="0" borderId="23" xfId="0" applyFont="1" applyBorder="1" applyAlignment="1">
      <alignment horizontal="center" vertical="center"/>
    </xf>
    <xf numFmtId="0" fontId="32" fillId="0" borderId="21" xfId="0" applyFont="1" applyBorder="1" applyAlignment="1">
      <alignment horizontal="center" vertical="center"/>
    </xf>
    <xf numFmtId="0" fontId="2" fillId="0" borderId="0" xfId="0" applyFont="1" applyAlignment="1">
      <alignment/>
    </xf>
    <xf numFmtId="3" fontId="33" fillId="0" borderId="0" xfId="0" applyNumberFormat="1" applyFont="1" applyAlignment="1">
      <alignment horizontal="right" vertical="center"/>
    </xf>
    <xf numFmtId="179" fontId="33" fillId="0" borderId="0" xfId="0" applyNumberFormat="1" applyFont="1" applyAlignment="1">
      <alignment horizontal="right" vertical="center"/>
    </xf>
    <xf numFmtId="3" fontId="31" fillId="0" borderId="0" xfId="0" applyNumberFormat="1" applyFont="1" applyFill="1" applyBorder="1" applyAlignment="1" applyProtection="1">
      <alignment horizontal="right" vertical="top"/>
      <protection/>
    </xf>
    <xf numFmtId="177" fontId="30" fillId="0" borderId="0" xfId="0" applyNumberFormat="1" applyFont="1" applyAlignment="1">
      <alignment horizontal="right" vertical="top"/>
    </xf>
    <xf numFmtId="3" fontId="30" fillId="0" borderId="0" xfId="0" applyNumberFormat="1" applyFont="1" applyAlignment="1">
      <alignment horizontal="right" vertical="top"/>
    </xf>
    <xf numFmtId="3" fontId="34" fillId="0" borderId="0" xfId="0" applyNumberFormat="1" applyFont="1" applyAlignment="1">
      <alignment horizontal="right" vertical="center"/>
    </xf>
    <xf numFmtId="178" fontId="31" fillId="0" borderId="0" xfId="0" applyNumberFormat="1" applyFont="1" applyFill="1" applyBorder="1" applyAlignment="1" applyProtection="1">
      <alignment horizontal="right" vertical="top"/>
      <protection/>
    </xf>
    <xf numFmtId="0" fontId="35" fillId="0" borderId="0" xfId="0" applyFont="1" applyAlignment="1">
      <alignment/>
    </xf>
    <xf numFmtId="3" fontId="36" fillId="0" borderId="0" xfId="0" applyNumberFormat="1" applyFont="1" applyAlignment="1">
      <alignment horizontal="right"/>
    </xf>
    <xf numFmtId="178" fontId="37" fillId="0" borderId="0" xfId="0" applyNumberFormat="1" applyFont="1" applyFill="1" applyBorder="1" applyAlignment="1" applyProtection="1">
      <alignment horizontal="right"/>
      <protection/>
    </xf>
    <xf numFmtId="177" fontId="38" fillId="0" borderId="0" xfId="0" applyNumberFormat="1" applyFont="1" applyAlignment="1">
      <alignment horizontal="right"/>
    </xf>
    <xf numFmtId="3" fontId="33" fillId="0" borderId="0" xfId="0" applyNumberFormat="1" applyFont="1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39" fillId="0" borderId="0" xfId="0" applyFont="1" applyAlignment="1">
      <alignment vertical="center"/>
    </xf>
    <xf numFmtId="0" fontId="35" fillId="0" borderId="0" xfId="0" applyFont="1" applyAlignment="1">
      <alignment horizontal="left"/>
    </xf>
    <xf numFmtId="0" fontId="40" fillId="0" borderId="0" xfId="0" applyNumberFormat="1" applyFont="1" applyFill="1" applyBorder="1" applyAlignment="1" applyProtection="1">
      <alignment/>
      <protection/>
    </xf>
    <xf numFmtId="3" fontId="41" fillId="0" borderId="0" xfId="0" applyNumberFormat="1" applyFont="1" applyFill="1" applyBorder="1" applyAlignment="1" applyProtection="1">
      <alignment/>
      <protection/>
    </xf>
    <xf numFmtId="179" fontId="41" fillId="0" borderId="0" xfId="0" applyNumberFormat="1" applyFont="1" applyFill="1" applyBorder="1" applyAlignment="1" applyProtection="1">
      <alignment/>
      <protection/>
    </xf>
    <xf numFmtId="3" fontId="34" fillId="0" borderId="0" xfId="0" applyNumberFormat="1" applyFont="1" applyFill="1" applyBorder="1" applyAlignment="1" applyProtection="1">
      <alignment horizontal="right" vertical="center"/>
      <protection/>
    </xf>
    <xf numFmtId="179" fontId="34" fillId="0" borderId="0" xfId="0" applyNumberFormat="1" applyFont="1" applyFill="1" applyBorder="1" applyAlignment="1" applyProtection="1">
      <alignment horizontal="right" vertical="center"/>
      <protection/>
    </xf>
    <xf numFmtId="3" fontId="30" fillId="0" borderId="0" xfId="0" applyNumberFormat="1" applyFont="1" applyAlignment="1">
      <alignment horizontal="center" vertical="center"/>
    </xf>
    <xf numFmtId="3" fontId="42" fillId="0" borderId="0" xfId="0" applyNumberFormat="1" applyFont="1" applyFill="1" applyBorder="1" applyAlignment="1" applyProtection="1">
      <alignment/>
      <protection/>
    </xf>
    <xf numFmtId="0" fontId="42" fillId="0" borderId="0" xfId="0" applyNumberFormat="1" applyFont="1" applyFill="1" applyBorder="1" applyAlignment="1" applyProtection="1">
      <alignment/>
      <protection/>
    </xf>
  </cellXfs>
  <cellStyles count="71">
    <cellStyle name="Normal" xfId="0"/>
    <cellStyle name="”€ќђќ‘ћ‚›‰" xfId="15"/>
    <cellStyle name="”€љ‘€ђћ‚ђќќ›‰" xfId="16"/>
    <cellStyle name="”ќђќ‘ћ‚›‰" xfId="17"/>
    <cellStyle name="”љ‘ђћ‚ђќќ›‰" xfId="18"/>
    <cellStyle name="„…ќ…†ќ›‰" xfId="19"/>
    <cellStyle name="„ђ’ђ" xfId="20"/>
    <cellStyle name="€’ћѓћ‚›‰" xfId="21"/>
    <cellStyle name="‡ђѓћ‹ћ‚ћљ1" xfId="22"/>
    <cellStyle name="‡ђѓћ‹ћ‚ћљ2" xfId="23"/>
    <cellStyle name="’ћѓћ‚›‰" xfId="24"/>
    <cellStyle name="20% — акцент1" xfId="25"/>
    <cellStyle name="20% — акцент2" xfId="26"/>
    <cellStyle name="20% — акцент3" xfId="27"/>
    <cellStyle name="20% — акцент4" xfId="28"/>
    <cellStyle name="20% — акцент5" xfId="29"/>
    <cellStyle name="20% — акцент6" xfId="30"/>
    <cellStyle name="40% — акцент1" xfId="31"/>
    <cellStyle name="40% — акцент2" xfId="32"/>
    <cellStyle name="40% — акцент3" xfId="33"/>
    <cellStyle name="40% — акцент4" xfId="34"/>
    <cellStyle name="40% — акцент5" xfId="35"/>
    <cellStyle name="40% — акцент6" xfId="36"/>
    <cellStyle name="60% — акцент1" xfId="37"/>
    <cellStyle name="60% — акцент2" xfId="38"/>
    <cellStyle name="60% — акцент3" xfId="39"/>
    <cellStyle name="60% — акцент4" xfId="40"/>
    <cellStyle name="60% — акцент5" xfId="41"/>
    <cellStyle name="60% — акцент6" xfId="42"/>
    <cellStyle name="F2" xfId="43"/>
    <cellStyle name="F3" xfId="44"/>
    <cellStyle name="F4" xfId="45"/>
    <cellStyle name="F5" xfId="46"/>
    <cellStyle name="F6" xfId="47"/>
    <cellStyle name="F7" xfId="48"/>
    <cellStyle name="F8" xfId="49"/>
    <cellStyle name="Iau?iue_atacln 1998 di eern." xfId="50"/>
    <cellStyle name="Normal_Доходи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Ввод " xfId="58"/>
    <cellStyle name="Вывод" xfId="59"/>
    <cellStyle name="Вычисление" xfId="60"/>
    <cellStyle name="Hyperlink" xfId="61"/>
    <cellStyle name="Currency" xfId="62"/>
    <cellStyle name="Currency [0]" xfId="63"/>
    <cellStyle name="Заголовок 1" xfId="64"/>
    <cellStyle name="Заголовок 2" xfId="65"/>
    <cellStyle name="Заголовок 3" xfId="66"/>
    <cellStyle name="Заголовок 4" xfId="67"/>
    <cellStyle name="Итог" xfId="68"/>
    <cellStyle name="Контрольная ячейка" xfId="69"/>
    <cellStyle name="Название" xfId="70"/>
    <cellStyle name="Нейтральный" xfId="71"/>
    <cellStyle name="Followed Hyperlink" xfId="72"/>
    <cellStyle name="Плохой" xfId="73"/>
    <cellStyle name="Пояснение" xfId="74"/>
    <cellStyle name="Примечание" xfId="75"/>
    <cellStyle name="Percent" xfId="76"/>
    <cellStyle name="Связанная ячейка" xfId="77"/>
    <cellStyle name="Текст предупреждения" xfId="78"/>
    <cellStyle name="Тысячи [0]_Розподіл (2)" xfId="79"/>
    <cellStyle name="Тысячи_бюджет 1998 по клас." xfId="80"/>
    <cellStyle name="Comma" xfId="81"/>
    <cellStyle name="Comma [0]" xfId="82"/>
    <cellStyle name="Хороший" xfId="83"/>
    <cellStyle name="Џђћ–…ќ’ќ›‰" xfId="8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CDATA\PLAN\IRINA\&#1051;&#1070;&#1058;&#1048;&#1049;_2021\&#1053;&#1040;&#1044;&#1061;&#1054;&#1044;&#1046;&#1045;&#1053;&#1053;&#1071;\&#1053;&#1040;&#1044;&#1061;&#1054;&#1044;&#1046;&#1045;&#1053;&#1053;&#1071;\&#1053;&#1040;&#1044;&#1061;&#1054;&#1044;&#1046;&#1045;&#1053;&#1053;&#1071;\&#1053;&#1040;&#1044;&#1061;&#1054;&#1044;&#1046;&#1045;&#1053;&#1053;&#1071;\&#1053;&#1040;&#1044;&#1061;&#1054;&#1044;&#1046;&#1045;&#1053;&#1053;&#1071;\CCDATA\PLAN\&#1044;&#1051;&#1071;%20&#1059;&#1055;&#1056;_&#1042;&#1055;\01_04_2008\&#1053;&#1072;&#1076;&#1093;_01_0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CCDATA\PLAN\IRINA\&#1051;&#1070;&#1058;&#1048;&#1049;_2021\&#1053;&#1040;&#1044;&#1061;&#1054;&#1044;&#1046;&#1045;&#1053;&#1053;&#1071;\&#1053;&#1040;&#1044;&#1061;&#1054;&#1044;&#1046;&#1045;&#1053;&#1053;&#1071;\&#1053;&#1040;&#1044;&#1061;&#1054;&#1044;&#1046;&#1045;&#1053;&#1053;&#1071;\&#1053;&#1040;&#1044;&#1061;&#1054;&#1044;&#1046;&#1045;&#1053;&#1053;&#1071;\&#1053;&#1040;&#1044;&#1061;&#1054;&#1044;&#1046;&#1045;&#1053;&#1053;&#1071;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CCDATA\PLAN\IRINA\&#1058;&#1056;&#1040;&#1042;&#1045;&#1053;&#1068;_2021\&#1085;&#1072;&#1076;&#1093;_170521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1055;&#1040;&#1055;&#1050;&#1040;%20&#1044;&#1051;&#1071;%20&#1057;&#1042;&#1054;&#1048;&#1061;\IRINA\AN_06_10(&#1087;&#1086;%20&#1076;&#1085;&#1103;&#1093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17.05.2021</v>
          </cell>
        </row>
        <row r="6">
          <cell r="G6" t="str">
            <v>Фактично надійшло на 17.05.2021</v>
          </cell>
        </row>
        <row r="8">
          <cell r="D8" t="str">
            <v>травень</v>
          </cell>
          <cell r="H8" t="str">
            <v>за травень</v>
          </cell>
          <cell r="I8" t="str">
            <v>за травень</v>
          </cell>
          <cell r="K8" t="str">
            <v>за 5 місяців</v>
          </cell>
        </row>
        <row r="9">
          <cell r="B9" t="str">
            <v> рік </v>
          </cell>
          <cell r="C9" t="str">
            <v>5 міс.   </v>
          </cell>
        </row>
        <row r="10">
          <cell r="B10">
            <v>2427268400</v>
          </cell>
          <cell r="C10">
            <v>1013402500</v>
          </cell>
          <cell r="D10">
            <v>225407900</v>
          </cell>
          <cell r="G10">
            <v>914959950.98</v>
          </cell>
          <cell r="H10">
            <v>99489048.77999985</v>
          </cell>
          <cell r="I10">
            <v>44.137338922016426</v>
          </cell>
          <cell r="J10">
            <v>-125918851.22000015</v>
          </cell>
          <cell r="K10">
            <v>90.2859378164155</v>
          </cell>
          <cell r="L10">
            <v>-98442549.01999998</v>
          </cell>
        </row>
        <row r="11">
          <cell r="B11">
            <v>344000</v>
          </cell>
          <cell r="C11">
            <v>148770</v>
          </cell>
          <cell r="D11">
            <v>36300</v>
          </cell>
          <cell r="G11">
            <v>109003.38</v>
          </cell>
          <cell r="H11">
            <v>8680</v>
          </cell>
          <cell r="I11">
            <v>23.911845730027547</v>
          </cell>
          <cell r="J11">
            <v>-27620</v>
          </cell>
          <cell r="K11">
            <v>73.2697318007663</v>
          </cell>
          <cell r="L11">
            <v>-39766.619999999995</v>
          </cell>
        </row>
        <row r="12">
          <cell r="B12">
            <v>23700</v>
          </cell>
          <cell r="C12">
            <v>7750</v>
          </cell>
          <cell r="D12">
            <v>1550</v>
          </cell>
          <cell r="G12">
            <v>85693.71</v>
          </cell>
          <cell r="H12">
            <v>0</v>
          </cell>
          <cell r="I12">
            <v>0</v>
          </cell>
          <cell r="J12">
            <v>-1550</v>
          </cell>
          <cell r="K12">
            <v>1105.7252903225808</v>
          </cell>
          <cell r="L12">
            <v>77943.71</v>
          </cell>
        </row>
        <row r="13">
          <cell r="B13">
            <v>400000</v>
          </cell>
          <cell r="C13">
            <v>187800</v>
          </cell>
          <cell r="D13">
            <v>35700</v>
          </cell>
          <cell r="G13">
            <v>226094.67</v>
          </cell>
          <cell r="H13">
            <v>-30570.01000000001</v>
          </cell>
          <cell r="I13">
            <v>-85.63028011204484</v>
          </cell>
          <cell r="J13">
            <v>-66270.01000000001</v>
          </cell>
          <cell r="K13">
            <v>120.39119808306711</v>
          </cell>
          <cell r="L13">
            <v>38294.67000000001</v>
          </cell>
        </row>
        <row r="14">
          <cell r="B14">
            <v>100000</v>
          </cell>
          <cell r="C14">
            <v>100000</v>
          </cell>
          <cell r="D14">
            <v>0</v>
          </cell>
          <cell r="G14">
            <v>1223124.2</v>
          </cell>
          <cell r="H14">
            <v>8090</v>
          </cell>
          <cell r="J14">
            <v>8090</v>
          </cell>
          <cell r="K14">
            <v>1223.1242</v>
          </cell>
          <cell r="L14">
            <v>1123124.2</v>
          </cell>
        </row>
        <row r="15">
          <cell r="B15">
            <v>10000</v>
          </cell>
          <cell r="C15">
            <v>10000</v>
          </cell>
          <cell r="D15">
            <v>0</v>
          </cell>
          <cell r="G15">
            <v>119503.62</v>
          </cell>
          <cell r="H15">
            <v>109.00000000001455</v>
          </cell>
          <cell r="J15">
            <v>109.00000000001455</v>
          </cell>
          <cell r="K15">
            <v>1195.0362</v>
          </cell>
          <cell r="L15">
            <v>109503.62</v>
          </cell>
        </row>
        <row r="16">
          <cell r="B16">
            <v>19660201</v>
          </cell>
          <cell r="C16">
            <v>5621731</v>
          </cell>
          <cell r="D16">
            <v>1237070</v>
          </cell>
          <cell r="G16">
            <v>5757351.31</v>
          </cell>
          <cell r="H16">
            <v>375235.9899999993</v>
          </cell>
          <cell r="I16">
            <v>30.33264002845427</v>
          </cell>
          <cell r="J16">
            <v>-861834.0100000007</v>
          </cell>
          <cell r="K16">
            <v>102.41242973027347</v>
          </cell>
          <cell r="L16">
            <v>135620.3099999996</v>
          </cell>
        </row>
        <row r="17">
          <cell r="B17">
            <v>66196615</v>
          </cell>
          <cell r="C17">
            <v>22376154</v>
          </cell>
          <cell r="D17">
            <v>3786542</v>
          </cell>
          <cell r="G17">
            <v>20445046.78</v>
          </cell>
          <cell r="H17">
            <v>1713547.3099999987</v>
          </cell>
          <cell r="I17">
            <v>45.253619529375314</v>
          </cell>
          <cell r="J17">
            <v>-2072994.6900000013</v>
          </cell>
          <cell r="K17">
            <v>91.36979831297192</v>
          </cell>
          <cell r="L17">
            <v>-1931107.2199999988</v>
          </cell>
        </row>
        <row r="18">
          <cell r="B18">
            <v>28075138</v>
          </cell>
          <cell r="C18">
            <v>10373717</v>
          </cell>
          <cell r="D18">
            <v>1620427</v>
          </cell>
          <cell r="G18">
            <v>8718309.46</v>
          </cell>
          <cell r="H18">
            <v>774498.9600000018</v>
          </cell>
          <cell r="I18">
            <v>47.79597970164665</v>
          </cell>
          <cell r="J18">
            <v>-845928.0399999982</v>
          </cell>
          <cell r="K18">
            <v>84.0422913021437</v>
          </cell>
          <cell r="L18">
            <v>-1655407.539999999</v>
          </cell>
        </row>
        <row r="19">
          <cell r="B19">
            <v>22563587</v>
          </cell>
          <cell r="C19">
            <v>8488107</v>
          </cell>
          <cell r="D19">
            <v>2641551</v>
          </cell>
          <cell r="G19">
            <v>7109388.87</v>
          </cell>
          <cell r="H19">
            <v>724643.0799999991</v>
          </cell>
          <cell r="I19">
            <v>27.432484930254958</v>
          </cell>
          <cell r="J19">
            <v>-1916907.9200000009</v>
          </cell>
          <cell r="K19">
            <v>83.75705996637413</v>
          </cell>
          <cell r="L19">
            <v>-1378718.13</v>
          </cell>
        </row>
        <row r="20">
          <cell r="B20">
            <v>22886910</v>
          </cell>
          <cell r="C20">
            <v>6131870</v>
          </cell>
          <cell r="D20">
            <v>1142890</v>
          </cell>
          <cell r="G20">
            <v>8930631.77</v>
          </cell>
          <cell r="H20">
            <v>610128.7699999996</v>
          </cell>
          <cell r="I20">
            <v>53.384732563938755</v>
          </cell>
          <cell r="J20">
            <v>-532761.2300000004</v>
          </cell>
          <cell r="K20">
            <v>145.6428751751097</v>
          </cell>
          <cell r="L20">
            <v>2798761.7699999996</v>
          </cell>
        </row>
        <row r="21">
          <cell r="B21">
            <v>23356090</v>
          </cell>
          <cell r="C21">
            <v>8531680</v>
          </cell>
          <cell r="D21">
            <v>1813230</v>
          </cell>
          <cell r="G21">
            <v>7223756.87</v>
          </cell>
          <cell r="H21">
            <v>498166.7000000011</v>
          </cell>
          <cell r="I21">
            <v>27.473993922447846</v>
          </cell>
          <cell r="J21">
            <v>-1315063.2999999989</v>
          </cell>
          <cell r="K21">
            <v>84.66980559514656</v>
          </cell>
          <cell r="L21">
            <v>-1307923.13</v>
          </cell>
        </row>
        <row r="22">
          <cell r="B22">
            <v>42446726</v>
          </cell>
          <cell r="C22">
            <v>18746866</v>
          </cell>
          <cell r="D22">
            <v>3406346</v>
          </cell>
          <cell r="G22">
            <v>15812499.36</v>
          </cell>
          <cell r="H22">
            <v>1418608.5799999982</v>
          </cell>
          <cell r="I22">
            <v>41.64605063607743</v>
          </cell>
          <cell r="J22">
            <v>-1987737.4200000018</v>
          </cell>
          <cell r="K22">
            <v>84.34742831148417</v>
          </cell>
          <cell r="L22">
            <v>-2934366.6400000006</v>
          </cell>
        </row>
        <row r="23">
          <cell r="B23">
            <v>88219080</v>
          </cell>
          <cell r="C23">
            <v>27847695</v>
          </cell>
          <cell r="D23">
            <v>5832971</v>
          </cell>
          <cell r="G23">
            <v>30022028.43</v>
          </cell>
          <cell r="H23">
            <v>2996016.139999997</v>
          </cell>
          <cell r="I23">
            <v>51.36346709078439</v>
          </cell>
          <cell r="J23">
            <v>-2836954.860000003</v>
          </cell>
          <cell r="K23">
            <v>107.80794758776264</v>
          </cell>
          <cell r="L23">
            <v>2174333.4299999997</v>
          </cell>
        </row>
        <row r="24">
          <cell r="B24">
            <v>28414475</v>
          </cell>
          <cell r="C24">
            <v>9052075</v>
          </cell>
          <cell r="D24">
            <v>2040300</v>
          </cell>
          <cell r="G24">
            <v>10006214.71</v>
          </cell>
          <cell r="H24">
            <v>823065.6300000027</v>
          </cell>
          <cell r="I24">
            <v>40.340421996765315</v>
          </cell>
          <cell r="J24">
            <v>-1217234.3699999973</v>
          </cell>
          <cell r="K24">
            <v>110.54056346196867</v>
          </cell>
          <cell r="L24">
            <v>954139.7100000009</v>
          </cell>
        </row>
        <row r="25">
          <cell r="B25">
            <v>34468000</v>
          </cell>
          <cell r="C25">
            <v>13944973</v>
          </cell>
          <cell r="D25">
            <v>2949170</v>
          </cell>
          <cell r="G25">
            <v>12175297.96</v>
          </cell>
          <cell r="H25">
            <v>1146985.7200000025</v>
          </cell>
          <cell r="I25">
            <v>38.89181430707632</v>
          </cell>
          <cell r="J25">
            <v>-1802184.2799999975</v>
          </cell>
          <cell r="K25">
            <v>87.30958432117438</v>
          </cell>
          <cell r="L25">
            <v>-1769675.039999999</v>
          </cell>
        </row>
        <row r="26">
          <cell r="B26">
            <v>15682956</v>
          </cell>
          <cell r="C26">
            <v>9272026</v>
          </cell>
          <cell r="D26">
            <v>5692737</v>
          </cell>
          <cell r="G26">
            <v>4042695.25</v>
          </cell>
          <cell r="H26">
            <v>191027.52999999933</v>
          </cell>
          <cell r="I26">
            <v>3.3556359621039817</v>
          </cell>
          <cell r="J26">
            <v>-5501709.470000001</v>
          </cell>
          <cell r="K26">
            <v>43.60099130438159</v>
          </cell>
          <cell r="L26">
            <v>-5229330.75</v>
          </cell>
        </row>
        <row r="27">
          <cell r="B27">
            <v>28188190</v>
          </cell>
          <cell r="C27">
            <v>8342815</v>
          </cell>
          <cell r="D27">
            <v>1414076</v>
          </cell>
          <cell r="G27">
            <v>9477939.81</v>
          </cell>
          <cell r="H27">
            <v>806029.660000002</v>
          </cell>
          <cell r="I27">
            <v>57.00044834931093</v>
          </cell>
          <cell r="J27">
            <v>-608046.339999998</v>
          </cell>
          <cell r="K27">
            <v>113.60601679409169</v>
          </cell>
          <cell r="L27">
            <v>1135124.8100000005</v>
          </cell>
        </row>
        <row r="28">
          <cell r="B28">
            <v>11226700</v>
          </cell>
          <cell r="C28">
            <v>3356385</v>
          </cell>
          <cell r="D28">
            <v>738117</v>
          </cell>
          <cell r="G28">
            <v>3914658.17</v>
          </cell>
          <cell r="H28">
            <v>292831.28000000026</v>
          </cell>
          <cell r="I28">
            <v>39.6727456487251</v>
          </cell>
          <cell r="J28">
            <v>-445285.71999999974</v>
          </cell>
          <cell r="K28">
            <v>116.63316842376545</v>
          </cell>
          <cell r="L28">
            <v>558273.1699999999</v>
          </cell>
        </row>
        <row r="29">
          <cell r="B29">
            <v>69657100</v>
          </cell>
          <cell r="C29">
            <v>25493690</v>
          </cell>
          <cell r="D29">
            <v>4962890</v>
          </cell>
          <cell r="G29">
            <v>24739951</v>
          </cell>
          <cell r="H29">
            <v>2111782.2899999954</v>
          </cell>
          <cell r="I29">
            <v>42.55146275657924</v>
          </cell>
          <cell r="J29">
            <v>-2851107.7100000046</v>
          </cell>
          <cell r="K29">
            <v>97.04342917796521</v>
          </cell>
          <cell r="L29">
            <v>-753739</v>
          </cell>
        </row>
        <row r="30">
          <cell r="B30">
            <v>90870100</v>
          </cell>
          <cell r="C30">
            <v>34948173</v>
          </cell>
          <cell r="D30">
            <v>6449700</v>
          </cell>
          <cell r="G30">
            <v>34962803.18</v>
          </cell>
          <cell r="H30">
            <v>3318994.919999987</v>
          </cell>
          <cell r="I30">
            <v>51.459679054839555</v>
          </cell>
          <cell r="J30">
            <v>-3130705.080000013</v>
          </cell>
          <cell r="K30">
            <v>100.0418625030842</v>
          </cell>
          <cell r="L30">
            <v>14630.179999999702</v>
          </cell>
        </row>
        <row r="31">
          <cell r="B31">
            <v>43435500</v>
          </cell>
          <cell r="C31">
            <v>13160105</v>
          </cell>
          <cell r="D31">
            <v>2465480</v>
          </cell>
          <cell r="G31">
            <v>11498918.3</v>
          </cell>
          <cell r="H31">
            <v>965076.3499999996</v>
          </cell>
          <cell r="I31">
            <v>39.14354811233511</v>
          </cell>
          <cell r="J31">
            <v>-1500403.6500000004</v>
          </cell>
          <cell r="K31">
            <v>87.37710147449432</v>
          </cell>
          <cell r="L31">
            <v>-1661186.6999999993</v>
          </cell>
        </row>
        <row r="32">
          <cell r="B32">
            <v>82562970</v>
          </cell>
          <cell r="C32">
            <v>24878160</v>
          </cell>
          <cell r="D32">
            <v>4289450</v>
          </cell>
          <cell r="G32">
            <v>24805846.37</v>
          </cell>
          <cell r="H32">
            <v>1919553.4900000095</v>
          </cell>
          <cell r="I32">
            <v>44.750573849794485</v>
          </cell>
          <cell r="J32">
            <v>-2369896.5099999905</v>
          </cell>
          <cell r="K32">
            <v>99.70932886515723</v>
          </cell>
          <cell r="L32">
            <v>-72313.62999999896</v>
          </cell>
        </row>
        <row r="33">
          <cell r="B33">
            <v>111000000</v>
          </cell>
          <cell r="C33">
            <v>42701100</v>
          </cell>
          <cell r="D33">
            <v>7828360</v>
          </cell>
          <cell r="G33">
            <v>36552445.42</v>
          </cell>
          <cell r="H33">
            <v>2971818.660000004</v>
          </cell>
          <cell r="I33">
            <v>37.962212519608244</v>
          </cell>
          <cell r="J33">
            <v>-4856541.339999996</v>
          </cell>
          <cell r="K33">
            <v>85.6007115039191</v>
          </cell>
          <cell r="L33">
            <v>-6148654.579999998</v>
          </cell>
        </row>
        <row r="34">
          <cell r="B34">
            <v>21371120</v>
          </cell>
          <cell r="C34">
            <v>6508624</v>
          </cell>
          <cell r="D34">
            <v>1150672</v>
          </cell>
          <cell r="G34">
            <v>6398441.58</v>
          </cell>
          <cell r="H34">
            <v>522305.0599999996</v>
          </cell>
          <cell r="I34">
            <v>45.39130699278331</v>
          </cell>
          <cell r="J34">
            <v>-628366.9400000004</v>
          </cell>
          <cell r="K34">
            <v>98.30713189147198</v>
          </cell>
          <cell r="L34">
            <v>-110182.41999999993</v>
          </cell>
        </row>
        <row r="35">
          <cell r="B35">
            <v>90103117</v>
          </cell>
          <cell r="C35">
            <v>31935626</v>
          </cell>
          <cell r="D35">
            <v>7499355</v>
          </cell>
          <cell r="G35">
            <v>34183779.83</v>
          </cell>
          <cell r="H35">
            <v>3544656.36999999</v>
          </cell>
          <cell r="I35">
            <v>47.266149822217905</v>
          </cell>
          <cell r="J35">
            <v>-3954698.63000001</v>
          </cell>
          <cell r="K35">
            <v>107.03964227912739</v>
          </cell>
          <cell r="L35">
            <v>2248153.829999998</v>
          </cell>
        </row>
        <row r="36">
          <cell r="B36">
            <v>26309400</v>
          </cell>
          <cell r="C36">
            <v>8736972</v>
          </cell>
          <cell r="D36">
            <v>2159292</v>
          </cell>
          <cell r="G36">
            <v>8374749.88</v>
          </cell>
          <cell r="H36">
            <v>545679.9100000011</v>
          </cell>
          <cell r="I36">
            <v>25.271242147889268</v>
          </cell>
          <cell r="J36">
            <v>-1613612.089999999</v>
          </cell>
          <cell r="K36">
            <v>95.85414580703704</v>
          </cell>
          <cell r="L36">
            <v>-362222.1200000001</v>
          </cell>
        </row>
        <row r="37">
          <cell r="B37">
            <v>12838300</v>
          </cell>
          <cell r="C37">
            <v>2667800</v>
          </cell>
          <cell r="D37">
            <v>611100</v>
          </cell>
          <cell r="G37">
            <v>3105735.5</v>
          </cell>
          <cell r="H37">
            <v>244409.99000000022</v>
          </cell>
          <cell r="I37">
            <v>39.99508918343974</v>
          </cell>
          <cell r="J37">
            <v>-366690.0099999998</v>
          </cell>
          <cell r="K37">
            <v>116.41560461803732</v>
          </cell>
          <cell r="L37">
            <v>437935.5</v>
          </cell>
        </row>
        <row r="38">
          <cell r="B38">
            <v>14272562</v>
          </cell>
          <cell r="C38">
            <v>2818670</v>
          </cell>
          <cell r="D38">
            <v>478833</v>
          </cell>
          <cell r="G38">
            <v>3851497.28</v>
          </cell>
          <cell r="H38">
            <v>266841.60999999987</v>
          </cell>
          <cell r="I38">
            <v>55.72748954228298</v>
          </cell>
          <cell r="J38">
            <v>-211991.39000000013</v>
          </cell>
          <cell r="K38">
            <v>136.64236253268385</v>
          </cell>
          <cell r="L38">
            <v>1032827.2799999998</v>
          </cell>
        </row>
        <row r="39">
          <cell r="B39">
            <v>17818680</v>
          </cell>
          <cell r="C39">
            <v>5019694</v>
          </cell>
          <cell r="D39">
            <v>879486</v>
          </cell>
          <cell r="G39">
            <v>5289135.61</v>
          </cell>
          <cell r="H39">
            <v>539573.3099999987</v>
          </cell>
          <cell r="I39">
            <v>61.35098341531289</v>
          </cell>
          <cell r="J39">
            <v>-339912.69000000134</v>
          </cell>
          <cell r="K39">
            <v>105.3676899428531</v>
          </cell>
          <cell r="L39">
            <v>269441.61000000034</v>
          </cell>
        </row>
        <row r="40">
          <cell r="B40">
            <v>19582000</v>
          </cell>
          <cell r="C40">
            <v>6626090</v>
          </cell>
          <cell r="D40">
            <v>1360890</v>
          </cell>
          <cell r="G40">
            <v>6844885.9</v>
          </cell>
          <cell r="H40">
            <v>582035.3299999991</v>
          </cell>
          <cell r="I40">
            <v>42.76872708301179</v>
          </cell>
          <cell r="J40">
            <v>-778854.6700000009</v>
          </cell>
          <cell r="K40">
            <v>103.30203634420903</v>
          </cell>
          <cell r="L40">
            <v>218795.90000000037</v>
          </cell>
        </row>
        <row r="41">
          <cell r="B41">
            <v>13860049</v>
          </cell>
          <cell r="C41">
            <v>4271284</v>
          </cell>
          <cell r="D41">
            <v>866441</v>
          </cell>
          <cell r="G41">
            <v>3728150.73</v>
          </cell>
          <cell r="H41">
            <v>291589.6200000001</v>
          </cell>
          <cell r="I41">
            <v>33.65371906454105</v>
          </cell>
          <cell r="J41">
            <v>-574851.3799999999</v>
          </cell>
          <cell r="K41">
            <v>87.28407499946152</v>
          </cell>
          <cell r="L41">
            <v>-543133.27</v>
          </cell>
        </row>
        <row r="42">
          <cell r="B42">
            <v>62090650</v>
          </cell>
          <cell r="C42">
            <v>20979047</v>
          </cell>
          <cell r="D42">
            <v>4518575</v>
          </cell>
          <cell r="G42">
            <v>19802963.11</v>
          </cell>
          <cell r="H42">
            <v>1772373.4599999972</v>
          </cell>
          <cell r="I42">
            <v>39.22416823888056</v>
          </cell>
          <cell r="J42">
            <v>-2746201.540000003</v>
          </cell>
          <cell r="K42">
            <v>94.39400707763322</v>
          </cell>
          <cell r="L42">
            <v>-1176083.8900000006</v>
          </cell>
        </row>
        <row r="43">
          <cell r="B43">
            <v>69110296</v>
          </cell>
          <cell r="C43">
            <v>30065334</v>
          </cell>
          <cell r="D43">
            <v>5745215</v>
          </cell>
          <cell r="G43">
            <v>21509903.41</v>
          </cell>
          <cell r="H43">
            <v>1570384.6300000027</v>
          </cell>
          <cell r="I43">
            <v>27.33378350505599</v>
          </cell>
          <cell r="J43">
            <v>-4174830.3699999973</v>
          </cell>
          <cell r="K43">
            <v>71.54386979369663</v>
          </cell>
          <cell r="L43">
            <v>-8555430.59</v>
          </cell>
        </row>
        <row r="44">
          <cell r="B44">
            <v>120163430</v>
          </cell>
          <cell r="C44">
            <v>38514508</v>
          </cell>
          <cell r="D44">
            <v>7216716</v>
          </cell>
          <cell r="G44">
            <v>35863198.71</v>
          </cell>
          <cell r="H44">
            <v>2982089.079999998</v>
          </cell>
          <cell r="I44">
            <v>41.32196805305901</v>
          </cell>
          <cell r="J44">
            <v>-4234626.920000002</v>
          </cell>
          <cell r="K44">
            <v>93.1160764405974</v>
          </cell>
          <cell r="L44">
            <v>-2651309.289999999</v>
          </cell>
        </row>
        <row r="45">
          <cell r="B45">
            <v>17967550</v>
          </cell>
          <cell r="C45">
            <v>5698724</v>
          </cell>
          <cell r="D45">
            <v>1090650</v>
          </cell>
          <cell r="G45">
            <v>6115685.48</v>
          </cell>
          <cell r="H45">
            <v>581426.3100000005</v>
          </cell>
          <cell r="I45">
            <v>53.31007289231198</v>
          </cell>
          <cell r="J45">
            <v>-509223.6899999995</v>
          </cell>
          <cell r="K45">
            <v>107.3167516096586</v>
          </cell>
          <cell r="L45">
            <v>416961.48000000045</v>
          </cell>
        </row>
        <row r="46">
          <cell r="B46">
            <v>20127100</v>
          </cell>
          <cell r="C46">
            <v>6924370</v>
          </cell>
          <cell r="D46">
            <v>1562570</v>
          </cell>
          <cell r="G46">
            <v>5449960.73</v>
          </cell>
          <cell r="H46">
            <v>430261.86000000034</v>
          </cell>
          <cell r="I46">
            <v>27.53552544845993</v>
          </cell>
          <cell r="J46">
            <v>-1132308.1399999997</v>
          </cell>
          <cell r="K46">
            <v>78.70695427887303</v>
          </cell>
          <cell r="L46">
            <v>-1474409.2699999996</v>
          </cell>
        </row>
        <row r="47">
          <cell r="B47">
            <v>75036221</v>
          </cell>
          <cell r="C47">
            <v>24343085</v>
          </cell>
          <cell r="D47">
            <v>4722110</v>
          </cell>
          <cell r="G47">
            <v>21733944.89</v>
          </cell>
          <cell r="H47">
            <v>1877370.5</v>
          </cell>
          <cell r="I47">
            <v>39.75702599050001</v>
          </cell>
          <cell r="J47">
            <v>-2844739.5</v>
          </cell>
          <cell r="K47">
            <v>89.28180175191436</v>
          </cell>
          <cell r="L47">
            <v>-2609140.1099999994</v>
          </cell>
        </row>
        <row r="48">
          <cell r="B48">
            <v>28402326</v>
          </cell>
          <cell r="C48">
            <v>9899475</v>
          </cell>
          <cell r="D48">
            <v>1786020</v>
          </cell>
          <cell r="G48">
            <v>9680834.62</v>
          </cell>
          <cell r="H48">
            <v>846101.2099999972</v>
          </cell>
          <cell r="I48">
            <v>47.37355740697177</v>
          </cell>
          <cell r="J48">
            <v>-939918.7900000028</v>
          </cell>
          <cell r="K48">
            <v>97.79139419009593</v>
          </cell>
          <cell r="L48">
            <v>-218640.38000000082</v>
          </cell>
        </row>
        <row r="49">
          <cell r="B49">
            <v>18021230</v>
          </cell>
          <cell r="C49">
            <v>5869375</v>
          </cell>
          <cell r="D49">
            <v>1122500</v>
          </cell>
          <cell r="G49">
            <v>6814187.7</v>
          </cell>
          <cell r="H49">
            <v>782323.3899999987</v>
          </cell>
          <cell r="I49">
            <v>69.69473407572372</v>
          </cell>
          <cell r="J49">
            <v>-340176.61000000127</v>
          </cell>
          <cell r="K49">
            <v>116.09733063571505</v>
          </cell>
          <cell r="L49">
            <v>944812.7000000002</v>
          </cell>
        </row>
        <row r="50">
          <cell r="B50">
            <v>35325885</v>
          </cell>
          <cell r="C50">
            <v>9329357</v>
          </cell>
          <cell r="D50">
            <v>2080336</v>
          </cell>
          <cell r="G50">
            <v>12018051.22</v>
          </cell>
          <cell r="H50">
            <v>932142.9700000025</v>
          </cell>
          <cell r="I50">
            <v>44.80732775859296</v>
          </cell>
          <cell r="J50">
            <v>-1148193.0299999975</v>
          </cell>
          <cell r="K50">
            <v>128.8197162998479</v>
          </cell>
          <cell r="L50">
            <v>2688694.2200000007</v>
          </cell>
        </row>
        <row r="51">
          <cell r="B51">
            <v>26227300</v>
          </cell>
          <cell r="C51">
            <v>7361920</v>
          </cell>
          <cell r="D51">
            <v>1261028</v>
          </cell>
          <cell r="G51">
            <v>7398646.3</v>
          </cell>
          <cell r="H51">
            <v>501638.9500000002</v>
          </cell>
          <cell r="I51">
            <v>39.78015952064508</v>
          </cell>
          <cell r="J51">
            <v>-759389.0499999998</v>
          </cell>
          <cell r="K51">
            <v>100.4988685016952</v>
          </cell>
          <cell r="L51">
            <v>36726.299999999814</v>
          </cell>
        </row>
        <row r="52">
          <cell r="B52">
            <v>486210400</v>
          </cell>
          <cell r="C52">
            <v>182572690</v>
          </cell>
          <cell r="D52">
            <v>35681430</v>
          </cell>
          <cell r="G52">
            <v>192631719.25</v>
          </cell>
          <cell r="H52">
            <v>17069167.799999982</v>
          </cell>
          <cell r="I52">
            <v>47.83767859079634</v>
          </cell>
          <cell r="J52">
            <v>-18612262.200000018</v>
          </cell>
          <cell r="K52">
            <v>105.50960236714484</v>
          </cell>
          <cell r="L52">
            <v>10059029.25</v>
          </cell>
        </row>
        <row r="53">
          <cell r="B53">
            <v>57772743</v>
          </cell>
          <cell r="C53">
            <v>17767790</v>
          </cell>
          <cell r="D53">
            <v>3722058</v>
          </cell>
          <cell r="G53">
            <v>17733878.34</v>
          </cell>
          <cell r="H53">
            <v>1716086.2500000019</v>
          </cell>
          <cell r="I53">
            <v>46.10584386379798</v>
          </cell>
          <cell r="J53">
            <v>-2005971.7499999981</v>
          </cell>
          <cell r="K53">
            <v>99.80913968478916</v>
          </cell>
          <cell r="L53">
            <v>-33911.66000000015</v>
          </cell>
        </row>
        <row r="54">
          <cell r="B54">
            <v>12534241</v>
          </cell>
          <cell r="C54">
            <v>4326987</v>
          </cell>
          <cell r="D54">
            <v>651924</v>
          </cell>
          <cell r="G54">
            <v>4185968.23</v>
          </cell>
          <cell r="H54">
            <v>253786.95999999996</v>
          </cell>
          <cell r="I54">
            <v>38.92891809474723</v>
          </cell>
          <cell r="J54">
            <v>-398137.04000000004</v>
          </cell>
          <cell r="K54">
            <v>96.74094768484397</v>
          </cell>
          <cell r="L54">
            <v>-141018.77000000002</v>
          </cell>
        </row>
        <row r="55">
          <cell r="B55">
            <v>247090055</v>
          </cell>
          <cell r="C55">
            <v>108094284</v>
          </cell>
          <cell r="D55">
            <v>20308309</v>
          </cell>
          <cell r="G55">
            <v>82286747.58</v>
          </cell>
          <cell r="H55">
            <v>8403901.360000014</v>
          </cell>
          <cell r="I55">
            <v>41.381590953732356</v>
          </cell>
          <cell r="J55">
            <v>-11904407.639999986</v>
          </cell>
          <cell r="K55">
            <v>76.12497584053565</v>
          </cell>
          <cell r="L55">
            <v>-25807536.42</v>
          </cell>
        </row>
        <row r="56">
          <cell r="B56">
            <v>53582320</v>
          </cell>
          <cell r="C56">
            <v>15796700</v>
          </cell>
          <cell r="D56">
            <v>3088210</v>
          </cell>
          <cell r="G56">
            <v>16300185.29</v>
          </cell>
          <cell r="H56">
            <v>1241310.4699999988</v>
          </cell>
          <cell r="I56">
            <v>40.19514443642106</v>
          </cell>
          <cell r="J56">
            <v>-1846899.5300000012</v>
          </cell>
          <cell r="K56">
            <v>103.1872814575196</v>
          </cell>
          <cell r="L56">
            <v>503485.2899999991</v>
          </cell>
        </row>
        <row r="57">
          <cell r="B57">
            <v>12321700</v>
          </cell>
          <cell r="C57">
            <v>3115550</v>
          </cell>
          <cell r="D57">
            <v>709420</v>
          </cell>
          <cell r="G57">
            <v>4243266.3</v>
          </cell>
          <cell r="H57">
            <v>327601.56999999983</v>
          </cell>
          <cell r="I57">
            <v>46.17878971554225</v>
          </cell>
          <cell r="J57">
            <v>-381818.43000000017</v>
          </cell>
          <cell r="K57">
            <v>136.1963794514612</v>
          </cell>
          <cell r="L57">
            <v>1127716.2999999998</v>
          </cell>
        </row>
        <row r="58">
          <cell r="B58">
            <v>22815730</v>
          </cell>
          <cell r="C58">
            <v>6464600</v>
          </cell>
          <cell r="D58">
            <v>1277500</v>
          </cell>
          <cell r="G58">
            <v>6364392.63</v>
          </cell>
          <cell r="H58">
            <v>379768.6500000004</v>
          </cell>
          <cell r="I58">
            <v>29.727487279843473</v>
          </cell>
          <cell r="J58">
            <v>-897731.3499999996</v>
          </cell>
          <cell r="K58">
            <v>98.44990610401261</v>
          </cell>
          <cell r="L58">
            <v>-100207.37000000011</v>
          </cell>
        </row>
        <row r="59">
          <cell r="B59">
            <v>23396500</v>
          </cell>
          <cell r="C59">
            <v>8352420</v>
          </cell>
          <cell r="D59">
            <v>1774560</v>
          </cell>
          <cell r="G59">
            <v>7738598.27</v>
          </cell>
          <cell r="H59">
            <v>735498.5599999996</v>
          </cell>
          <cell r="I59">
            <v>41.44681273104317</v>
          </cell>
          <cell r="J59">
            <v>-1039061.4400000004</v>
          </cell>
          <cell r="K59">
            <v>92.65097145497951</v>
          </cell>
          <cell r="L59">
            <v>-613821.7300000004</v>
          </cell>
        </row>
        <row r="60">
          <cell r="B60">
            <v>64941800</v>
          </cell>
          <cell r="C60">
            <v>24209235</v>
          </cell>
          <cell r="D60">
            <v>4605807</v>
          </cell>
          <cell r="G60">
            <v>26726165.1</v>
          </cell>
          <cell r="H60">
            <v>2269801.809999995</v>
          </cell>
          <cell r="I60">
            <v>49.281305317395955</v>
          </cell>
          <cell r="J60">
            <v>-2336005.190000005</v>
          </cell>
          <cell r="K60">
            <v>110.39657015184497</v>
          </cell>
          <cell r="L60">
            <v>2516930.1000000015</v>
          </cell>
        </row>
        <row r="61">
          <cell r="B61">
            <v>17000000</v>
          </cell>
          <cell r="C61">
            <v>4797135</v>
          </cell>
          <cell r="D61">
            <v>911746</v>
          </cell>
          <cell r="G61">
            <v>5042238.47</v>
          </cell>
          <cell r="H61">
            <v>430049.13999999873</v>
          </cell>
          <cell r="I61">
            <v>47.16764756851127</v>
          </cell>
          <cell r="J61">
            <v>-481696.86000000127</v>
          </cell>
          <cell r="K61">
            <v>105.10937194804815</v>
          </cell>
          <cell r="L61">
            <v>245103.46999999974</v>
          </cell>
        </row>
        <row r="62">
          <cell r="B62">
            <v>17403486</v>
          </cell>
          <cell r="C62">
            <v>6683706</v>
          </cell>
          <cell r="D62">
            <v>1426859</v>
          </cell>
          <cell r="G62">
            <v>7042452.7</v>
          </cell>
          <cell r="H62">
            <v>346704.13999999873</v>
          </cell>
          <cell r="I62">
            <v>24.298416311632664</v>
          </cell>
          <cell r="J62">
            <v>-1080154.8600000013</v>
          </cell>
          <cell r="K62">
            <v>105.36748175338653</v>
          </cell>
          <cell r="L62">
            <v>358746.7000000002</v>
          </cell>
        </row>
        <row r="63">
          <cell r="B63">
            <v>33732700</v>
          </cell>
          <cell r="C63">
            <v>6233070</v>
          </cell>
          <cell r="D63">
            <v>1373150</v>
          </cell>
          <cell r="G63">
            <v>8453185.59</v>
          </cell>
          <cell r="H63">
            <v>563194.1800000006</v>
          </cell>
          <cell r="I63">
            <v>41.01476022284533</v>
          </cell>
          <cell r="J63">
            <v>-809955.8199999994</v>
          </cell>
          <cell r="K63">
            <v>135.61833237874754</v>
          </cell>
          <cell r="L63">
            <v>2220115.59</v>
          </cell>
        </row>
        <row r="64">
          <cell r="B64">
            <v>100401880</v>
          </cell>
          <cell r="C64">
            <v>34137255</v>
          </cell>
          <cell r="D64">
            <v>7160555</v>
          </cell>
          <cell r="G64">
            <v>38915693.67</v>
          </cell>
          <cell r="H64">
            <v>3346754.6999999955</v>
          </cell>
          <cell r="I64">
            <v>46.73876117144545</v>
          </cell>
          <cell r="J64">
            <v>-3813800.3000000045</v>
          </cell>
          <cell r="K64">
            <v>113.99772380643962</v>
          </cell>
          <cell r="L64">
            <v>4778438.670000002</v>
          </cell>
        </row>
        <row r="65">
          <cell r="B65">
            <v>87729034</v>
          </cell>
          <cell r="C65">
            <v>31850185</v>
          </cell>
          <cell r="D65">
            <v>6300184</v>
          </cell>
          <cell r="G65">
            <v>34287059.3</v>
          </cell>
          <cell r="H65">
            <v>3561754.7299999967</v>
          </cell>
          <cell r="I65">
            <v>56.53413820929669</v>
          </cell>
          <cell r="J65">
            <v>-2738429.2700000033</v>
          </cell>
          <cell r="K65">
            <v>107.65105226233378</v>
          </cell>
          <cell r="L65">
            <v>2436874.299999997</v>
          </cell>
        </row>
        <row r="66">
          <cell r="B66">
            <v>59227834</v>
          </cell>
          <cell r="C66">
            <v>24252508</v>
          </cell>
          <cell r="D66">
            <v>5054218</v>
          </cell>
          <cell r="G66">
            <v>25360258.43</v>
          </cell>
          <cell r="H66">
            <v>2285050.09</v>
          </cell>
          <cell r="I66">
            <v>45.210754462906024</v>
          </cell>
          <cell r="J66">
            <v>-2769167.91</v>
          </cell>
          <cell r="K66">
            <v>104.5675706199128</v>
          </cell>
          <cell r="L66">
            <v>1107750.4299999997</v>
          </cell>
        </row>
        <row r="67">
          <cell r="B67">
            <v>878630800</v>
          </cell>
          <cell r="C67">
            <v>376337100</v>
          </cell>
          <cell r="D67">
            <v>70179250</v>
          </cell>
          <cell r="G67">
            <v>371668556.34</v>
          </cell>
          <cell r="H67">
            <v>39080794.6699999</v>
          </cell>
          <cell r="I67">
            <v>55.6871078987021</v>
          </cell>
          <cell r="J67">
            <v>-31098455.330000103</v>
          </cell>
          <cell r="K67">
            <v>98.7594782284287</v>
          </cell>
          <cell r="L67">
            <v>-4668543.660000026</v>
          </cell>
        </row>
        <row r="68">
          <cell r="B68">
            <v>6492000000</v>
          </cell>
          <cell r="C68">
            <v>2646285000</v>
          </cell>
          <cell r="D68">
            <v>556285000</v>
          </cell>
          <cell r="G68">
            <v>2482757009.69</v>
          </cell>
          <cell r="H68">
            <v>301617615.2600002</v>
          </cell>
          <cell r="I68">
            <v>54.21997991317404</v>
          </cell>
          <cell r="J68">
            <v>-254667384.73999977</v>
          </cell>
          <cell r="K68">
            <v>93.82046943885484</v>
          </cell>
          <cell r="L68">
            <v>-163527990.30999994</v>
          </cell>
        </row>
        <row r="69">
          <cell r="B69">
            <v>23163726</v>
          </cell>
          <cell r="C69">
            <v>8261020</v>
          </cell>
          <cell r="D69">
            <v>1624075</v>
          </cell>
          <cell r="G69">
            <v>6940529.96</v>
          </cell>
          <cell r="H69">
            <v>743711.9399999995</v>
          </cell>
          <cell r="I69">
            <v>45.79295537459782</v>
          </cell>
          <cell r="J69">
            <v>-880363.0600000005</v>
          </cell>
          <cell r="K69">
            <v>84.01541165618774</v>
          </cell>
          <cell r="L69">
            <v>-1320490.04</v>
          </cell>
        </row>
        <row r="70">
          <cell r="B70">
            <v>26260500</v>
          </cell>
          <cell r="C70">
            <v>9495079</v>
          </cell>
          <cell r="D70">
            <v>1885901</v>
          </cell>
          <cell r="G70">
            <v>9418781.59</v>
          </cell>
          <cell r="H70">
            <v>923647.2599999998</v>
          </cell>
          <cell r="I70">
            <v>48.97644468081833</v>
          </cell>
          <cell r="J70">
            <v>-962253.7400000002</v>
          </cell>
          <cell r="K70">
            <v>99.19645313114299</v>
          </cell>
          <cell r="L70">
            <v>-76297.41000000015</v>
          </cell>
        </row>
        <row r="71">
          <cell r="B71">
            <v>34002800</v>
          </cell>
          <cell r="C71">
            <v>14424785</v>
          </cell>
          <cell r="D71">
            <v>2701301</v>
          </cell>
          <cell r="G71">
            <v>14427346.99</v>
          </cell>
          <cell r="H71">
            <v>1628528.879999999</v>
          </cell>
          <cell r="I71">
            <v>60.28683512129892</v>
          </cell>
          <cell r="J71">
            <v>-1072772.120000001</v>
          </cell>
          <cell r="K71">
            <v>100.0177610272874</v>
          </cell>
          <cell r="L71">
            <v>2561.9900000002235</v>
          </cell>
        </row>
        <row r="72">
          <cell r="B72">
            <v>207684300</v>
          </cell>
          <cell r="C72">
            <v>72215145</v>
          </cell>
          <cell r="D72">
            <v>14253700</v>
          </cell>
          <cell r="G72">
            <v>93045081.12</v>
          </cell>
          <cell r="H72">
            <v>9758604.840000018</v>
          </cell>
          <cell r="I72">
            <v>68.46366094417603</v>
          </cell>
          <cell r="J72">
            <v>-4495095.1599999815</v>
          </cell>
          <cell r="K72">
            <v>128.84427652952854</v>
          </cell>
          <cell r="L72">
            <v>20829936.120000005</v>
          </cell>
        </row>
        <row r="73">
          <cell r="B73">
            <v>26625474</v>
          </cell>
          <cell r="C73">
            <v>10319910</v>
          </cell>
          <cell r="D73">
            <v>1915235</v>
          </cell>
          <cell r="G73">
            <v>9534879.18</v>
          </cell>
          <cell r="H73">
            <v>811557.0700000003</v>
          </cell>
          <cell r="I73">
            <v>42.373759355901505</v>
          </cell>
          <cell r="J73">
            <v>-1103677.9299999997</v>
          </cell>
          <cell r="K73">
            <v>92.39304586958606</v>
          </cell>
          <cell r="L73">
            <v>-785030.8200000003</v>
          </cell>
        </row>
        <row r="74">
          <cell r="B74">
            <v>740000000</v>
          </cell>
          <cell r="C74">
            <v>294560000</v>
          </cell>
          <cell r="D74">
            <v>60073000</v>
          </cell>
          <cell r="G74">
            <v>264061912.16</v>
          </cell>
          <cell r="H74">
            <v>28161972.00999993</v>
          </cell>
          <cell r="I74">
            <v>46.8795831904515</v>
          </cell>
          <cell r="J74">
            <v>-31911027.99000007</v>
          </cell>
          <cell r="K74">
            <v>89.64622221618686</v>
          </cell>
          <cell r="L74">
            <v>-30498087.840000004</v>
          </cell>
        </row>
        <row r="75">
          <cell r="B75">
            <v>24810600</v>
          </cell>
          <cell r="C75">
            <v>6273001</v>
          </cell>
          <cell r="D75">
            <v>1131562</v>
          </cell>
          <cell r="G75">
            <v>7227029.35</v>
          </cell>
          <cell r="H75">
            <v>679535.9199999999</v>
          </cell>
          <cell r="I75">
            <v>60.05291093196837</v>
          </cell>
          <cell r="J75">
            <v>-452026.0800000001</v>
          </cell>
          <cell r="K75">
            <v>115.20848394572229</v>
          </cell>
          <cell r="L75">
            <v>954028.3499999996</v>
          </cell>
        </row>
        <row r="76">
          <cell r="B76">
            <v>53611910</v>
          </cell>
          <cell r="C76">
            <v>17272145</v>
          </cell>
          <cell r="D76">
            <v>4330950</v>
          </cell>
          <cell r="G76">
            <v>16397406.88</v>
          </cell>
          <cell r="H76">
            <v>1425299.6399999987</v>
          </cell>
          <cell r="I76">
            <v>32.90963045059395</v>
          </cell>
          <cell r="J76">
            <v>-2905650.3600000013</v>
          </cell>
          <cell r="K76">
            <v>94.93555594860975</v>
          </cell>
          <cell r="L76">
            <v>-874738.1199999992</v>
          </cell>
        </row>
        <row r="77">
          <cell r="B77">
            <v>25527000</v>
          </cell>
          <cell r="C77">
            <v>7685860</v>
          </cell>
          <cell r="D77">
            <v>1860132</v>
          </cell>
          <cell r="G77">
            <v>7718496.8</v>
          </cell>
          <cell r="H77">
            <v>737963.3199999994</v>
          </cell>
          <cell r="I77">
            <v>39.67263183472998</v>
          </cell>
          <cell r="J77">
            <v>-1122168.6800000006</v>
          </cell>
          <cell r="K77">
            <v>100.42463432849414</v>
          </cell>
          <cell r="L77">
            <v>32636.799999999814</v>
          </cell>
        </row>
        <row r="78">
          <cell r="B78">
            <v>53091700</v>
          </cell>
          <cell r="C78">
            <v>15355200</v>
          </cell>
          <cell r="D78">
            <v>3114500</v>
          </cell>
          <cell r="G78">
            <v>16543885.15</v>
          </cell>
          <cell r="H78">
            <v>1716909.7300000004</v>
          </cell>
          <cell r="I78">
            <v>55.126335848450815</v>
          </cell>
          <cell r="J78">
            <v>-1397590.2699999996</v>
          </cell>
          <cell r="K78">
            <v>107.74125475408982</v>
          </cell>
          <cell r="L78">
            <v>1188685.1500000004</v>
          </cell>
        </row>
        <row r="79">
          <cell r="B79">
            <v>15484500</v>
          </cell>
          <cell r="C79">
            <v>7681681</v>
          </cell>
          <cell r="D79">
            <v>1530611</v>
          </cell>
          <cell r="G79">
            <v>4475243.64</v>
          </cell>
          <cell r="H79">
            <v>340517.08999999985</v>
          </cell>
          <cell r="I79">
            <v>22.24713464100283</v>
          </cell>
          <cell r="J79">
            <v>-1190093.9100000001</v>
          </cell>
          <cell r="K79">
            <v>58.2586498970733</v>
          </cell>
          <cell r="L79">
            <v>-3206437.3600000003</v>
          </cell>
        </row>
        <row r="80">
          <cell r="B80">
            <v>16156800</v>
          </cell>
          <cell r="C80">
            <v>4319780</v>
          </cell>
          <cell r="D80">
            <v>1144216</v>
          </cell>
          <cell r="G80">
            <v>5845218.5</v>
          </cell>
          <cell r="H80">
            <v>527775.4499999983</v>
          </cell>
          <cell r="I80">
            <v>46.125508645220684</v>
          </cell>
          <cell r="J80">
            <v>-616440.5500000017</v>
          </cell>
          <cell r="K80">
            <v>135.31287472973162</v>
          </cell>
          <cell r="L80">
            <v>1525438.5</v>
          </cell>
        </row>
        <row r="81">
          <cell r="B81">
            <v>29472000</v>
          </cell>
          <cell r="C81">
            <v>9865566</v>
          </cell>
          <cell r="D81">
            <v>2294851</v>
          </cell>
          <cell r="G81">
            <v>8345685.67</v>
          </cell>
          <cell r="H81">
            <v>759929.4699999997</v>
          </cell>
          <cell r="I81">
            <v>33.1145451273307</v>
          </cell>
          <cell r="J81">
            <v>-1534921.5300000003</v>
          </cell>
          <cell r="K81">
            <v>84.59408887437375</v>
          </cell>
          <cell r="L81">
            <v>-1519880.33</v>
          </cell>
        </row>
        <row r="82">
          <cell r="B82">
            <v>146298107</v>
          </cell>
          <cell r="C82">
            <v>55507597</v>
          </cell>
          <cell r="D82">
            <v>10732647</v>
          </cell>
          <cell r="G82">
            <v>50169689.41</v>
          </cell>
          <cell r="H82">
            <v>5034985.609999999</v>
          </cell>
          <cell r="I82">
            <v>46.912803616852386</v>
          </cell>
          <cell r="J82">
            <v>-5697661.390000001</v>
          </cell>
          <cell r="K82">
            <v>90.38346482554451</v>
          </cell>
          <cell r="L82">
            <v>-5337907.590000004</v>
          </cell>
        </row>
        <row r="83">
          <cell r="B83">
            <v>14034664294</v>
          </cell>
          <cell r="C83">
            <v>5569207081</v>
          </cell>
          <cell r="D83">
            <v>1161007407</v>
          </cell>
          <cell r="G83">
            <v>5256971467.64</v>
          </cell>
          <cell r="H83">
            <v>578826350.9599999</v>
          </cell>
          <cell r="I83">
            <v>49.855526112074145</v>
          </cell>
          <cell r="J83">
            <v>-582181056.04</v>
          </cell>
          <cell r="K83">
            <v>94.39353558201799</v>
          </cell>
          <cell r="L83">
            <v>-312235613.36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90"/>
  <sheetViews>
    <sheetView tabSelected="1" workbookViewId="0" topLeftCell="A1">
      <pane xSplit="1" ySplit="9" topLeftCell="B10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E10" sqref="E10"/>
    </sheetView>
  </sheetViews>
  <sheetFormatPr defaultColWidth="11.421875" defaultRowHeight="12.75"/>
  <cols>
    <col min="1" max="1" width="31.140625" style="0" customWidth="1"/>
    <col min="2" max="2" width="13.28125" style="2" customWidth="1"/>
    <col min="3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</cols>
  <sheetData>
    <row r="2" spans="1:10" ht="18.75">
      <c r="A2" s="1" t="str">
        <f>'[5]вспомогат'!A2</f>
        <v>Щоденний моніторинг виконання за помісячним розписом доходів станом на 17.05.2021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3" t="s">
        <v>0</v>
      </c>
    </row>
    <row r="5" spans="1:10" ht="12.75">
      <c r="A5" s="4" t="s">
        <v>1</v>
      </c>
      <c r="B5" s="5" t="s">
        <v>2</v>
      </c>
      <c r="C5" s="6"/>
      <c r="D5" s="6"/>
      <c r="E5" s="6"/>
      <c r="F5" s="6"/>
      <c r="G5" s="6"/>
      <c r="H5" s="6"/>
      <c r="I5" s="6"/>
      <c r="J5" s="6"/>
    </row>
    <row r="6" spans="1:10" ht="12.75" customHeight="1">
      <c r="A6" s="7"/>
      <c r="B6" s="8" t="s">
        <v>3</v>
      </c>
      <c r="C6" s="9" t="s">
        <v>3</v>
      </c>
      <c r="D6" s="8" t="s">
        <v>4</v>
      </c>
      <c r="E6" s="10" t="str">
        <f>'[5]вспомогат'!G6</f>
        <v>Фактично надійшло на 17.05.2021</v>
      </c>
      <c r="F6" s="11"/>
      <c r="G6" s="12" t="s">
        <v>5</v>
      </c>
      <c r="H6" s="13"/>
      <c r="I6" s="13"/>
      <c r="J6" s="13"/>
    </row>
    <row r="7" spans="1:10" ht="12.75">
      <c r="A7" s="7"/>
      <c r="B7" s="14" t="s">
        <v>6</v>
      </c>
      <c r="C7" s="15" t="s">
        <v>6</v>
      </c>
      <c r="D7" s="14" t="s">
        <v>7</v>
      </c>
      <c r="E7" s="16"/>
      <c r="F7" s="17"/>
      <c r="G7" s="18" t="s">
        <v>8</v>
      </c>
      <c r="H7" s="19"/>
      <c r="I7" s="19"/>
      <c r="J7" s="19"/>
    </row>
    <row r="8" spans="1:10" ht="12.75">
      <c r="A8" s="7"/>
      <c r="B8" s="14" t="s">
        <v>9</v>
      </c>
      <c r="C8" s="15" t="s">
        <v>7</v>
      </c>
      <c r="D8" s="14" t="str">
        <f>'[5]вспомогат'!D8</f>
        <v>травень</v>
      </c>
      <c r="E8" s="15" t="s">
        <v>10</v>
      </c>
      <c r="F8" s="20" t="str">
        <f>'[5]вспомогат'!H8</f>
        <v>за травень</v>
      </c>
      <c r="G8" s="21" t="str">
        <f>'[5]вспомогат'!I8</f>
        <v>за травень</v>
      </c>
      <c r="H8" s="22"/>
      <c r="I8" s="21" t="str">
        <f>'[5]вспомогат'!K8</f>
        <v>за 5 місяців</v>
      </c>
      <c r="J8" s="22"/>
    </row>
    <row r="9" spans="1:10" ht="12.75">
      <c r="A9" s="23"/>
      <c r="B9" s="24" t="str">
        <f>'[5]вспомогат'!B9</f>
        <v> рік </v>
      </c>
      <c r="C9" s="25" t="str">
        <f>'[5]вспомогат'!C9</f>
        <v>5 міс.   </v>
      </c>
      <c r="D9" s="26"/>
      <c r="E9" s="27"/>
      <c r="F9" s="26"/>
      <c r="G9" s="25" t="s">
        <v>11</v>
      </c>
      <c r="H9" s="28" t="s">
        <v>12</v>
      </c>
      <c r="I9" s="29" t="s">
        <v>11</v>
      </c>
      <c r="J9" s="30" t="s">
        <v>12</v>
      </c>
    </row>
    <row r="10" spans="1:10" ht="12.75">
      <c r="A10" s="31" t="s">
        <v>13</v>
      </c>
      <c r="B10" s="32">
        <f>'[5]вспомогат'!B10</f>
        <v>2427268400</v>
      </c>
      <c r="C10" s="32">
        <f>'[5]вспомогат'!C10</f>
        <v>1013402500</v>
      </c>
      <c r="D10" s="32">
        <f>'[5]вспомогат'!D10</f>
        <v>225407900</v>
      </c>
      <c r="E10" s="32">
        <f>'[5]вспомогат'!G10</f>
        <v>914959950.98</v>
      </c>
      <c r="F10" s="32">
        <f>'[5]вспомогат'!H10</f>
        <v>99489048.77999985</v>
      </c>
      <c r="G10" s="33">
        <f>'[5]вспомогат'!I10</f>
        <v>44.137338922016426</v>
      </c>
      <c r="H10" s="34">
        <f>'[5]вспомогат'!J10</f>
        <v>-125918851.22000015</v>
      </c>
      <c r="I10" s="35">
        <f>'[5]вспомогат'!K10</f>
        <v>90.2859378164155</v>
      </c>
      <c r="J10" s="36">
        <f>'[5]вспомогат'!L10</f>
        <v>-98442549.01999998</v>
      </c>
    </row>
    <row r="11" spans="1:10" ht="12.75">
      <c r="A11" s="31"/>
      <c r="B11" s="32"/>
      <c r="C11" s="32"/>
      <c r="D11" s="37"/>
      <c r="E11" s="32"/>
      <c r="F11" s="37"/>
      <c r="G11" s="38"/>
      <c r="H11" s="34"/>
      <c r="I11" s="35"/>
      <c r="J11" s="36"/>
    </row>
    <row r="12" spans="1:10" ht="12.75">
      <c r="A12" s="31" t="s">
        <v>14</v>
      </c>
      <c r="B12" s="32">
        <f>'[5]вспомогат'!B11</f>
        <v>344000</v>
      </c>
      <c r="C12" s="32">
        <f>'[5]вспомогат'!C11</f>
        <v>148770</v>
      </c>
      <c r="D12" s="37">
        <f>'[5]вспомогат'!D11</f>
        <v>36300</v>
      </c>
      <c r="E12" s="32">
        <f>'[5]вспомогат'!G11</f>
        <v>109003.38</v>
      </c>
      <c r="F12" s="37">
        <f>'[5]вспомогат'!H11</f>
        <v>8680</v>
      </c>
      <c r="G12" s="38">
        <f>'[5]вспомогат'!I11</f>
        <v>23.911845730027547</v>
      </c>
      <c r="H12" s="34">
        <f>'[5]вспомогат'!J11</f>
        <v>-27620</v>
      </c>
      <c r="I12" s="35">
        <f>'[5]вспомогат'!K11</f>
        <v>73.2697318007663</v>
      </c>
      <c r="J12" s="36">
        <f>'[5]вспомогат'!L11</f>
        <v>-39766.619999999995</v>
      </c>
    </row>
    <row r="13" spans="1:10" ht="12.75">
      <c r="A13" s="31" t="s">
        <v>15</v>
      </c>
      <c r="B13" s="32">
        <f>'[5]вспомогат'!B12</f>
        <v>23700</v>
      </c>
      <c r="C13" s="32">
        <f>'[5]вспомогат'!C12</f>
        <v>7750</v>
      </c>
      <c r="D13" s="37">
        <f>'[5]вспомогат'!D12</f>
        <v>1550</v>
      </c>
      <c r="E13" s="32">
        <f>'[5]вспомогат'!G12</f>
        <v>85693.71</v>
      </c>
      <c r="F13" s="37">
        <f>'[5]вспомогат'!H12</f>
        <v>0</v>
      </c>
      <c r="G13" s="38">
        <f>'[5]вспомогат'!I12</f>
        <v>0</v>
      </c>
      <c r="H13" s="34">
        <f>'[5]вспомогат'!J12</f>
        <v>-1550</v>
      </c>
      <c r="I13" s="35">
        <f>'[5]вспомогат'!K12</f>
        <v>1105.7252903225808</v>
      </c>
      <c r="J13" s="36">
        <f>'[5]вспомогат'!L12</f>
        <v>77943.71</v>
      </c>
    </row>
    <row r="14" spans="1:10" ht="12.75">
      <c r="A14" s="31" t="s">
        <v>16</v>
      </c>
      <c r="B14" s="32">
        <f>'[5]вспомогат'!B13</f>
        <v>400000</v>
      </c>
      <c r="C14" s="32">
        <f>'[5]вспомогат'!C13</f>
        <v>187800</v>
      </c>
      <c r="D14" s="37">
        <f>'[5]вспомогат'!D13</f>
        <v>35700</v>
      </c>
      <c r="E14" s="32">
        <f>'[5]вспомогат'!G13</f>
        <v>226094.67</v>
      </c>
      <c r="F14" s="37">
        <f>'[5]вспомогат'!H13</f>
        <v>-30570.01000000001</v>
      </c>
      <c r="G14" s="38">
        <f>'[5]вспомогат'!I13</f>
        <v>-85.63028011204484</v>
      </c>
      <c r="H14" s="34">
        <f>'[5]вспомогат'!J13</f>
        <v>-66270.01000000001</v>
      </c>
      <c r="I14" s="35">
        <f>'[5]вспомогат'!K13</f>
        <v>120.39119808306711</v>
      </c>
      <c r="J14" s="36">
        <f>'[5]вспомогат'!L13</f>
        <v>38294.67000000001</v>
      </c>
    </row>
    <row r="15" spans="1:10" ht="12.75">
      <c r="A15" s="31" t="s">
        <v>17</v>
      </c>
      <c r="B15" s="32">
        <f>'[5]вспомогат'!B14</f>
        <v>100000</v>
      </c>
      <c r="C15" s="32">
        <f>'[5]вспомогат'!C14</f>
        <v>100000</v>
      </c>
      <c r="D15" s="37">
        <f>'[5]вспомогат'!D14</f>
        <v>0</v>
      </c>
      <c r="E15" s="32">
        <f>'[5]вспомогат'!G14</f>
        <v>1223124.2</v>
      </c>
      <c r="F15" s="37">
        <f>'[5]вспомогат'!H14</f>
        <v>8090</v>
      </c>
      <c r="G15" s="38">
        <f>'[5]вспомогат'!I14</f>
        <v>0</v>
      </c>
      <c r="H15" s="34">
        <f>'[5]вспомогат'!J14</f>
        <v>8090</v>
      </c>
      <c r="I15" s="35">
        <f>'[5]вспомогат'!K14</f>
        <v>1223.1242</v>
      </c>
      <c r="J15" s="36">
        <f>'[5]вспомогат'!L14</f>
        <v>1123124.2</v>
      </c>
    </row>
    <row r="16" spans="1:10" ht="12.75">
      <c r="A16" s="31" t="s">
        <v>18</v>
      </c>
      <c r="B16" s="32">
        <f>'[5]вспомогат'!B15</f>
        <v>10000</v>
      </c>
      <c r="C16" s="32">
        <f>'[5]вспомогат'!C15</f>
        <v>10000</v>
      </c>
      <c r="D16" s="37">
        <f>'[5]вспомогат'!D15</f>
        <v>0</v>
      </c>
      <c r="E16" s="32">
        <f>'[5]вспомогат'!G15</f>
        <v>119503.62</v>
      </c>
      <c r="F16" s="37">
        <f>'[5]вспомогат'!H15</f>
        <v>109.00000000001455</v>
      </c>
      <c r="G16" s="38">
        <f>'[5]вспомогат'!I15</f>
        <v>0</v>
      </c>
      <c r="H16" s="34">
        <f>'[5]вспомогат'!J15</f>
        <v>109.00000000001455</v>
      </c>
      <c r="I16" s="35">
        <f>'[5]вспомогат'!K15</f>
        <v>1195.0362</v>
      </c>
      <c r="J16" s="36">
        <f>'[5]вспомогат'!L15</f>
        <v>109503.62</v>
      </c>
    </row>
    <row r="17" spans="1:10" ht="18" customHeight="1">
      <c r="A17" s="39" t="s">
        <v>19</v>
      </c>
      <c r="B17" s="40">
        <f>SUM(B12:B16)</f>
        <v>877700</v>
      </c>
      <c r="C17" s="40">
        <f>SUM(C12:C16)</f>
        <v>454320</v>
      </c>
      <c r="D17" s="40">
        <f>SUM(D12:D16)</f>
        <v>73550</v>
      </c>
      <c r="E17" s="40">
        <f>SUM(E12:E16)</f>
        <v>1763419.58</v>
      </c>
      <c r="F17" s="40">
        <f>SUM(F12:F16)</f>
        <v>-13691.009999999995</v>
      </c>
      <c r="G17" s="41">
        <f>F17/D17*100</f>
        <v>-18.614561522773617</v>
      </c>
      <c r="H17" s="40">
        <f>SUM(H12:H16)</f>
        <v>-87241.01</v>
      </c>
      <c r="I17" s="42">
        <f>E17/C17*100</f>
        <v>388.1448274344075</v>
      </c>
      <c r="J17" s="40">
        <f>SUM(J12:J16)</f>
        <v>1309099.58</v>
      </c>
    </row>
    <row r="18" spans="1:10" ht="20.25" customHeight="1">
      <c r="A18" s="31" t="s">
        <v>20</v>
      </c>
      <c r="B18" s="43">
        <f>'[5]вспомогат'!B16</f>
        <v>19660201</v>
      </c>
      <c r="C18" s="43">
        <f>'[5]вспомогат'!C16</f>
        <v>5621731</v>
      </c>
      <c r="D18" s="43">
        <f>'[5]вспомогат'!D16</f>
        <v>1237070</v>
      </c>
      <c r="E18" s="32">
        <f>'[5]вспомогат'!G16</f>
        <v>5757351.31</v>
      </c>
      <c r="F18" s="37">
        <f>'[5]вспомогат'!H16</f>
        <v>375235.9899999993</v>
      </c>
      <c r="G18" s="38">
        <f>'[5]вспомогат'!I16</f>
        <v>30.33264002845427</v>
      </c>
      <c r="H18" s="34">
        <f>'[5]вспомогат'!J16</f>
        <v>-861834.0100000007</v>
      </c>
      <c r="I18" s="35">
        <f>'[5]вспомогат'!K16</f>
        <v>102.41242973027347</v>
      </c>
      <c r="J18" s="36">
        <f>'[5]вспомогат'!L16</f>
        <v>135620.3099999996</v>
      </c>
    </row>
    <row r="19" spans="1:10" ht="12.75">
      <c r="A19" s="31" t="s">
        <v>21</v>
      </c>
      <c r="B19" s="43">
        <f>'[5]вспомогат'!B17</f>
        <v>66196615</v>
      </c>
      <c r="C19" s="43">
        <f>'[5]вспомогат'!C17</f>
        <v>22376154</v>
      </c>
      <c r="D19" s="43">
        <f>'[5]вспомогат'!D17</f>
        <v>3786542</v>
      </c>
      <c r="E19" s="32">
        <f>'[5]вспомогат'!G17</f>
        <v>20445046.78</v>
      </c>
      <c r="F19" s="37">
        <f>'[5]вспомогат'!H17</f>
        <v>1713547.3099999987</v>
      </c>
      <c r="G19" s="38">
        <f>'[5]вспомогат'!I17</f>
        <v>45.253619529375314</v>
      </c>
      <c r="H19" s="34">
        <f>'[5]вспомогат'!J17</f>
        <v>-2072994.6900000013</v>
      </c>
      <c r="I19" s="35">
        <f>'[5]вспомогат'!K17</f>
        <v>91.36979831297192</v>
      </c>
      <c r="J19" s="36">
        <f>'[5]вспомогат'!L17</f>
        <v>-1931107.2199999988</v>
      </c>
    </row>
    <row r="20" spans="1:10" ht="12.75">
      <c r="A20" s="31" t="s">
        <v>22</v>
      </c>
      <c r="B20" s="43">
        <f>'[5]вспомогат'!B18</f>
        <v>28075138</v>
      </c>
      <c r="C20" s="43">
        <f>'[5]вспомогат'!C18</f>
        <v>10373717</v>
      </c>
      <c r="D20" s="43">
        <f>'[5]вспомогат'!D18</f>
        <v>1620427</v>
      </c>
      <c r="E20" s="32">
        <f>'[5]вспомогат'!G18</f>
        <v>8718309.46</v>
      </c>
      <c r="F20" s="37">
        <f>'[5]вспомогат'!H18</f>
        <v>774498.9600000018</v>
      </c>
      <c r="G20" s="38">
        <f>'[5]вспомогат'!I18</f>
        <v>47.79597970164665</v>
      </c>
      <c r="H20" s="34">
        <f>'[5]вспомогат'!J18</f>
        <v>-845928.0399999982</v>
      </c>
      <c r="I20" s="35">
        <f>'[5]вспомогат'!K18</f>
        <v>84.0422913021437</v>
      </c>
      <c r="J20" s="36">
        <f>'[5]вспомогат'!L18</f>
        <v>-1655407.539999999</v>
      </c>
    </row>
    <row r="21" spans="1:10" ht="12.75">
      <c r="A21" s="31" t="s">
        <v>23</v>
      </c>
      <c r="B21" s="43">
        <f>'[5]вспомогат'!B19</f>
        <v>22563587</v>
      </c>
      <c r="C21" s="43">
        <f>'[5]вспомогат'!C19</f>
        <v>8488107</v>
      </c>
      <c r="D21" s="43">
        <f>'[5]вспомогат'!D19</f>
        <v>2641551</v>
      </c>
      <c r="E21" s="32">
        <f>'[5]вспомогат'!G19</f>
        <v>7109388.87</v>
      </c>
      <c r="F21" s="37">
        <f>'[5]вспомогат'!H19</f>
        <v>724643.0799999991</v>
      </c>
      <c r="G21" s="38">
        <f>'[5]вспомогат'!I19</f>
        <v>27.432484930254958</v>
      </c>
      <c r="H21" s="34">
        <f>'[5]вспомогат'!J19</f>
        <v>-1916907.9200000009</v>
      </c>
      <c r="I21" s="35">
        <f>'[5]вспомогат'!K19</f>
        <v>83.75705996637413</v>
      </c>
      <c r="J21" s="36">
        <f>'[5]вспомогат'!L19</f>
        <v>-1378718.13</v>
      </c>
    </row>
    <row r="22" spans="1:10" ht="12.75">
      <c r="A22" s="31" t="s">
        <v>24</v>
      </c>
      <c r="B22" s="43">
        <f>'[5]вспомогат'!B20</f>
        <v>22886910</v>
      </c>
      <c r="C22" s="43">
        <f>'[5]вспомогат'!C20</f>
        <v>6131870</v>
      </c>
      <c r="D22" s="43">
        <f>'[5]вспомогат'!D20</f>
        <v>1142890</v>
      </c>
      <c r="E22" s="32">
        <f>'[5]вспомогат'!G20</f>
        <v>8930631.77</v>
      </c>
      <c r="F22" s="37">
        <f>'[5]вспомогат'!H20</f>
        <v>610128.7699999996</v>
      </c>
      <c r="G22" s="38">
        <f>'[5]вспомогат'!I20</f>
        <v>53.384732563938755</v>
      </c>
      <c r="H22" s="34">
        <f>'[5]вспомогат'!J20</f>
        <v>-532761.2300000004</v>
      </c>
      <c r="I22" s="35">
        <f>'[5]вспомогат'!K20</f>
        <v>145.6428751751097</v>
      </c>
      <c r="J22" s="36">
        <f>'[5]вспомогат'!L20</f>
        <v>2798761.7699999996</v>
      </c>
    </row>
    <row r="23" spans="1:10" ht="12.75">
      <c r="A23" s="31" t="s">
        <v>25</v>
      </c>
      <c r="B23" s="43">
        <f>'[5]вспомогат'!B21</f>
        <v>23356090</v>
      </c>
      <c r="C23" s="43">
        <f>'[5]вспомогат'!C21</f>
        <v>8531680</v>
      </c>
      <c r="D23" s="43">
        <f>'[5]вспомогат'!D21</f>
        <v>1813230</v>
      </c>
      <c r="E23" s="32">
        <f>'[5]вспомогат'!G21</f>
        <v>7223756.87</v>
      </c>
      <c r="F23" s="37">
        <f>'[5]вспомогат'!H21</f>
        <v>498166.7000000011</v>
      </c>
      <c r="G23" s="38">
        <f>'[5]вспомогат'!I21</f>
        <v>27.473993922447846</v>
      </c>
      <c r="H23" s="34">
        <f>'[5]вспомогат'!J21</f>
        <v>-1315063.2999999989</v>
      </c>
      <c r="I23" s="35">
        <f>'[5]вспомогат'!K21</f>
        <v>84.66980559514656</v>
      </c>
      <c r="J23" s="36">
        <f>'[5]вспомогат'!L21</f>
        <v>-1307923.13</v>
      </c>
    </row>
    <row r="24" spans="1:10" ht="12.75">
      <c r="A24" s="31" t="s">
        <v>26</v>
      </c>
      <c r="B24" s="43">
        <f>'[5]вспомогат'!B22</f>
        <v>42446726</v>
      </c>
      <c r="C24" s="43">
        <f>'[5]вспомогат'!C22</f>
        <v>18746866</v>
      </c>
      <c r="D24" s="43">
        <f>'[5]вспомогат'!D22</f>
        <v>3406346</v>
      </c>
      <c r="E24" s="32">
        <f>'[5]вспомогат'!G22</f>
        <v>15812499.36</v>
      </c>
      <c r="F24" s="37">
        <f>'[5]вспомогат'!H22</f>
        <v>1418608.5799999982</v>
      </c>
      <c r="G24" s="38">
        <f>'[5]вспомогат'!I22</f>
        <v>41.64605063607743</v>
      </c>
      <c r="H24" s="34">
        <f>'[5]вспомогат'!J22</f>
        <v>-1987737.4200000018</v>
      </c>
      <c r="I24" s="35">
        <f>'[5]вспомогат'!K22</f>
        <v>84.34742831148417</v>
      </c>
      <c r="J24" s="36">
        <f>'[5]вспомогат'!L22</f>
        <v>-2934366.6400000006</v>
      </c>
    </row>
    <row r="25" spans="1:10" ht="12.75">
      <c r="A25" s="31" t="s">
        <v>27</v>
      </c>
      <c r="B25" s="43">
        <f>'[5]вспомогат'!B23</f>
        <v>88219080</v>
      </c>
      <c r="C25" s="43">
        <f>'[5]вспомогат'!C23</f>
        <v>27847695</v>
      </c>
      <c r="D25" s="43">
        <f>'[5]вспомогат'!D23</f>
        <v>5832971</v>
      </c>
      <c r="E25" s="32">
        <f>'[5]вспомогат'!G23</f>
        <v>30022028.43</v>
      </c>
      <c r="F25" s="37">
        <f>'[5]вспомогат'!H23</f>
        <v>2996016.139999997</v>
      </c>
      <c r="G25" s="38">
        <f>'[5]вспомогат'!I23</f>
        <v>51.36346709078439</v>
      </c>
      <c r="H25" s="34">
        <f>'[5]вспомогат'!J23</f>
        <v>-2836954.860000003</v>
      </c>
      <c r="I25" s="35">
        <f>'[5]вспомогат'!K23</f>
        <v>107.80794758776264</v>
      </c>
      <c r="J25" s="36">
        <f>'[5]вспомогат'!L23</f>
        <v>2174333.4299999997</v>
      </c>
    </row>
    <row r="26" spans="1:10" ht="12.75">
      <c r="A26" s="44" t="s">
        <v>28</v>
      </c>
      <c r="B26" s="43">
        <f>'[5]вспомогат'!B24</f>
        <v>28414475</v>
      </c>
      <c r="C26" s="43">
        <f>'[5]вспомогат'!C24</f>
        <v>9052075</v>
      </c>
      <c r="D26" s="43">
        <f>'[5]вспомогат'!D24</f>
        <v>2040300</v>
      </c>
      <c r="E26" s="32">
        <f>'[5]вспомогат'!G24</f>
        <v>10006214.71</v>
      </c>
      <c r="F26" s="37">
        <f>'[5]вспомогат'!H24</f>
        <v>823065.6300000027</v>
      </c>
      <c r="G26" s="38">
        <f>'[5]вспомогат'!I24</f>
        <v>40.340421996765315</v>
      </c>
      <c r="H26" s="34">
        <f>'[5]вспомогат'!J24</f>
        <v>-1217234.3699999973</v>
      </c>
      <c r="I26" s="35">
        <f>'[5]вспомогат'!K24</f>
        <v>110.54056346196867</v>
      </c>
      <c r="J26" s="36">
        <f>'[5]вспомогат'!L24</f>
        <v>954139.7100000009</v>
      </c>
    </row>
    <row r="27" spans="1:10" ht="12.75">
      <c r="A27" s="31" t="s">
        <v>29</v>
      </c>
      <c r="B27" s="43">
        <f>'[5]вспомогат'!B25</f>
        <v>34468000</v>
      </c>
      <c r="C27" s="43">
        <f>'[5]вспомогат'!C25</f>
        <v>13944973</v>
      </c>
      <c r="D27" s="43">
        <f>'[5]вспомогат'!D25</f>
        <v>2949170</v>
      </c>
      <c r="E27" s="32">
        <f>'[5]вспомогат'!G25</f>
        <v>12175297.96</v>
      </c>
      <c r="F27" s="37">
        <f>'[5]вспомогат'!H25</f>
        <v>1146985.7200000025</v>
      </c>
      <c r="G27" s="38">
        <f>'[5]вспомогат'!I25</f>
        <v>38.89181430707632</v>
      </c>
      <c r="H27" s="34">
        <f>'[5]вспомогат'!J25</f>
        <v>-1802184.2799999975</v>
      </c>
      <c r="I27" s="35">
        <f>'[5]вспомогат'!K25</f>
        <v>87.30958432117438</v>
      </c>
      <c r="J27" s="36">
        <f>'[5]вспомогат'!L25</f>
        <v>-1769675.039999999</v>
      </c>
    </row>
    <row r="28" spans="1:10" ht="12.75">
      <c r="A28" s="31" t="s">
        <v>30</v>
      </c>
      <c r="B28" s="43">
        <f>'[5]вспомогат'!B26</f>
        <v>15682956</v>
      </c>
      <c r="C28" s="43">
        <f>'[5]вспомогат'!C26</f>
        <v>9272026</v>
      </c>
      <c r="D28" s="43">
        <f>'[5]вспомогат'!D26</f>
        <v>5692737</v>
      </c>
      <c r="E28" s="32">
        <f>'[5]вспомогат'!G26</f>
        <v>4042695.25</v>
      </c>
      <c r="F28" s="37">
        <f>'[5]вспомогат'!H26</f>
        <v>191027.52999999933</v>
      </c>
      <c r="G28" s="38">
        <f>'[5]вспомогат'!I26</f>
        <v>3.3556359621039817</v>
      </c>
      <c r="H28" s="34">
        <f>'[5]вспомогат'!J26</f>
        <v>-5501709.470000001</v>
      </c>
      <c r="I28" s="35">
        <f>'[5]вспомогат'!K26</f>
        <v>43.60099130438159</v>
      </c>
      <c r="J28" s="36">
        <f>'[5]вспомогат'!L26</f>
        <v>-5229330.75</v>
      </c>
    </row>
    <row r="29" spans="1:10" ht="12.75">
      <c r="A29" s="31" t="s">
        <v>31</v>
      </c>
      <c r="B29" s="43">
        <f>'[5]вспомогат'!B27</f>
        <v>28188190</v>
      </c>
      <c r="C29" s="43">
        <f>'[5]вспомогат'!C27</f>
        <v>8342815</v>
      </c>
      <c r="D29" s="43">
        <f>'[5]вспомогат'!D27</f>
        <v>1414076</v>
      </c>
      <c r="E29" s="32">
        <f>'[5]вспомогат'!G27</f>
        <v>9477939.81</v>
      </c>
      <c r="F29" s="37">
        <f>'[5]вспомогат'!H27</f>
        <v>806029.660000002</v>
      </c>
      <c r="G29" s="38">
        <f>'[5]вспомогат'!I27</f>
        <v>57.00044834931093</v>
      </c>
      <c r="H29" s="34">
        <f>'[5]вспомогат'!J27</f>
        <v>-608046.339999998</v>
      </c>
      <c r="I29" s="35">
        <f>'[5]вспомогат'!K27</f>
        <v>113.60601679409169</v>
      </c>
      <c r="J29" s="36">
        <f>'[5]вспомогат'!L27</f>
        <v>1135124.8100000005</v>
      </c>
    </row>
    <row r="30" spans="1:10" ht="12.75">
      <c r="A30" s="31" t="s">
        <v>32</v>
      </c>
      <c r="B30" s="43">
        <f>'[5]вспомогат'!B28</f>
        <v>11226700</v>
      </c>
      <c r="C30" s="43">
        <f>'[5]вспомогат'!C28</f>
        <v>3356385</v>
      </c>
      <c r="D30" s="43">
        <f>'[5]вспомогат'!D28</f>
        <v>738117</v>
      </c>
      <c r="E30" s="32">
        <f>'[5]вспомогат'!G28</f>
        <v>3914658.17</v>
      </c>
      <c r="F30" s="37">
        <f>'[5]вспомогат'!H28</f>
        <v>292831.28000000026</v>
      </c>
      <c r="G30" s="38">
        <f>'[5]вспомогат'!I28</f>
        <v>39.6727456487251</v>
      </c>
      <c r="H30" s="34">
        <f>'[5]вспомогат'!J28</f>
        <v>-445285.71999999974</v>
      </c>
      <c r="I30" s="35">
        <f>'[5]вспомогат'!K28</f>
        <v>116.63316842376545</v>
      </c>
      <c r="J30" s="36">
        <f>'[5]вспомогат'!L28</f>
        <v>558273.1699999999</v>
      </c>
    </row>
    <row r="31" spans="1:10" ht="12.75">
      <c r="A31" s="31" t="s">
        <v>33</v>
      </c>
      <c r="B31" s="43">
        <f>'[5]вспомогат'!B29</f>
        <v>69657100</v>
      </c>
      <c r="C31" s="43">
        <f>'[5]вспомогат'!C29</f>
        <v>25493690</v>
      </c>
      <c r="D31" s="43">
        <f>'[5]вспомогат'!D29</f>
        <v>4962890</v>
      </c>
      <c r="E31" s="32">
        <f>'[5]вспомогат'!G29</f>
        <v>24739951</v>
      </c>
      <c r="F31" s="37">
        <f>'[5]вспомогат'!H29</f>
        <v>2111782.2899999954</v>
      </c>
      <c r="G31" s="38">
        <f>'[5]вспомогат'!I29</f>
        <v>42.55146275657924</v>
      </c>
      <c r="H31" s="34">
        <f>'[5]вспомогат'!J29</f>
        <v>-2851107.7100000046</v>
      </c>
      <c r="I31" s="35">
        <f>'[5]вспомогат'!K29</f>
        <v>97.04342917796521</v>
      </c>
      <c r="J31" s="36">
        <f>'[5]вспомогат'!L29</f>
        <v>-753739</v>
      </c>
    </row>
    <row r="32" spans="1:10" ht="12.75">
      <c r="A32" s="31" t="s">
        <v>34</v>
      </c>
      <c r="B32" s="43">
        <f>'[5]вспомогат'!B30</f>
        <v>90870100</v>
      </c>
      <c r="C32" s="43">
        <f>'[5]вспомогат'!C30</f>
        <v>34948173</v>
      </c>
      <c r="D32" s="43">
        <f>'[5]вспомогат'!D30</f>
        <v>6449700</v>
      </c>
      <c r="E32" s="32">
        <f>'[5]вспомогат'!G30</f>
        <v>34962803.18</v>
      </c>
      <c r="F32" s="37">
        <f>'[5]вспомогат'!H30</f>
        <v>3318994.919999987</v>
      </c>
      <c r="G32" s="38">
        <f>'[5]вспомогат'!I30</f>
        <v>51.459679054839555</v>
      </c>
      <c r="H32" s="34">
        <f>'[5]вспомогат'!J30</f>
        <v>-3130705.080000013</v>
      </c>
      <c r="I32" s="35">
        <f>'[5]вспомогат'!K30</f>
        <v>100.0418625030842</v>
      </c>
      <c r="J32" s="36">
        <f>'[5]вспомогат'!L30</f>
        <v>14630.179999999702</v>
      </c>
    </row>
    <row r="33" spans="1:10" ht="12.75">
      <c r="A33" s="31" t="s">
        <v>35</v>
      </c>
      <c r="B33" s="43">
        <f>'[5]вспомогат'!B31</f>
        <v>43435500</v>
      </c>
      <c r="C33" s="43">
        <f>'[5]вспомогат'!C31</f>
        <v>13160105</v>
      </c>
      <c r="D33" s="43">
        <f>'[5]вспомогат'!D31</f>
        <v>2465480</v>
      </c>
      <c r="E33" s="32">
        <f>'[5]вспомогат'!G31</f>
        <v>11498918.3</v>
      </c>
      <c r="F33" s="37">
        <f>'[5]вспомогат'!H31</f>
        <v>965076.3499999996</v>
      </c>
      <c r="G33" s="38">
        <f>'[5]вспомогат'!I31</f>
        <v>39.14354811233511</v>
      </c>
      <c r="H33" s="34">
        <f>'[5]вспомогат'!J31</f>
        <v>-1500403.6500000004</v>
      </c>
      <c r="I33" s="35">
        <f>'[5]вспомогат'!K31</f>
        <v>87.37710147449432</v>
      </c>
      <c r="J33" s="36">
        <f>'[5]вспомогат'!L31</f>
        <v>-1661186.6999999993</v>
      </c>
    </row>
    <row r="34" spans="1:10" ht="12.75">
      <c r="A34" s="31" t="s">
        <v>36</v>
      </c>
      <c r="B34" s="43">
        <f>'[5]вспомогат'!B32</f>
        <v>82562970</v>
      </c>
      <c r="C34" s="43">
        <f>'[5]вспомогат'!C32</f>
        <v>24878160</v>
      </c>
      <c r="D34" s="43">
        <f>'[5]вспомогат'!D32</f>
        <v>4289450</v>
      </c>
      <c r="E34" s="32">
        <f>'[5]вспомогат'!G32</f>
        <v>24805846.37</v>
      </c>
      <c r="F34" s="37">
        <f>'[5]вспомогат'!H32</f>
        <v>1919553.4900000095</v>
      </c>
      <c r="G34" s="38">
        <f>'[5]вспомогат'!I32</f>
        <v>44.750573849794485</v>
      </c>
      <c r="H34" s="34">
        <f>'[5]вспомогат'!J32</f>
        <v>-2369896.5099999905</v>
      </c>
      <c r="I34" s="35">
        <f>'[5]вспомогат'!K32</f>
        <v>99.70932886515723</v>
      </c>
      <c r="J34" s="36">
        <f>'[5]вспомогат'!L32</f>
        <v>-72313.62999999896</v>
      </c>
    </row>
    <row r="35" spans="1:10" ht="12.75">
      <c r="A35" s="31" t="s">
        <v>37</v>
      </c>
      <c r="B35" s="43">
        <f>'[5]вспомогат'!B33</f>
        <v>111000000</v>
      </c>
      <c r="C35" s="43">
        <f>'[5]вспомогат'!C33</f>
        <v>42701100</v>
      </c>
      <c r="D35" s="43">
        <f>'[5]вспомогат'!D33</f>
        <v>7828360</v>
      </c>
      <c r="E35" s="32">
        <f>'[5]вспомогат'!G33</f>
        <v>36552445.42</v>
      </c>
      <c r="F35" s="37">
        <f>'[5]вспомогат'!H33</f>
        <v>2971818.660000004</v>
      </c>
      <c r="G35" s="38">
        <f>'[5]вспомогат'!I33</f>
        <v>37.962212519608244</v>
      </c>
      <c r="H35" s="34">
        <f>'[5]вспомогат'!J33</f>
        <v>-4856541.339999996</v>
      </c>
      <c r="I35" s="35">
        <f>'[5]вспомогат'!K33</f>
        <v>85.6007115039191</v>
      </c>
      <c r="J35" s="36">
        <f>'[5]вспомогат'!L33</f>
        <v>-6148654.579999998</v>
      </c>
    </row>
    <row r="36" spans="1:10" ht="12.75">
      <c r="A36" s="31" t="s">
        <v>38</v>
      </c>
      <c r="B36" s="43">
        <f>'[5]вспомогат'!B34</f>
        <v>21371120</v>
      </c>
      <c r="C36" s="43">
        <f>'[5]вспомогат'!C34</f>
        <v>6508624</v>
      </c>
      <c r="D36" s="43">
        <f>'[5]вспомогат'!D34</f>
        <v>1150672</v>
      </c>
      <c r="E36" s="32">
        <f>'[5]вспомогат'!G34</f>
        <v>6398441.58</v>
      </c>
      <c r="F36" s="37">
        <f>'[5]вспомогат'!H34</f>
        <v>522305.0599999996</v>
      </c>
      <c r="G36" s="38">
        <f>'[5]вспомогат'!I34</f>
        <v>45.39130699278331</v>
      </c>
      <c r="H36" s="34">
        <f>'[5]вспомогат'!J34</f>
        <v>-628366.9400000004</v>
      </c>
      <c r="I36" s="35">
        <f>'[5]вспомогат'!K34</f>
        <v>98.30713189147198</v>
      </c>
      <c r="J36" s="36">
        <f>'[5]вспомогат'!L34</f>
        <v>-110182.41999999993</v>
      </c>
    </row>
    <row r="37" spans="1:10" ht="12.75">
      <c r="A37" s="31" t="s">
        <v>39</v>
      </c>
      <c r="B37" s="43">
        <f>'[5]вспомогат'!B35</f>
        <v>90103117</v>
      </c>
      <c r="C37" s="43">
        <f>'[5]вспомогат'!C35</f>
        <v>31935626</v>
      </c>
      <c r="D37" s="43">
        <f>'[5]вспомогат'!D35</f>
        <v>7499355</v>
      </c>
      <c r="E37" s="32">
        <f>'[5]вспомогат'!G35</f>
        <v>34183779.83</v>
      </c>
      <c r="F37" s="37">
        <f>'[5]вспомогат'!H35</f>
        <v>3544656.36999999</v>
      </c>
      <c r="G37" s="38">
        <f>'[5]вспомогат'!I35</f>
        <v>47.266149822217905</v>
      </c>
      <c r="H37" s="34">
        <f>'[5]вспомогат'!J35</f>
        <v>-3954698.63000001</v>
      </c>
      <c r="I37" s="35">
        <f>'[5]вспомогат'!K35</f>
        <v>107.03964227912739</v>
      </c>
      <c r="J37" s="36">
        <f>'[5]вспомогат'!L35</f>
        <v>2248153.829999998</v>
      </c>
    </row>
    <row r="38" spans="1:10" ht="12" customHeight="1">
      <c r="A38" s="45" t="s">
        <v>40</v>
      </c>
      <c r="B38" s="43">
        <f>'[5]вспомогат'!B36</f>
        <v>26309400</v>
      </c>
      <c r="C38" s="43">
        <f>'[5]вспомогат'!C36</f>
        <v>8736972</v>
      </c>
      <c r="D38" s="43">
        <f>'[5]вспомогат'!D36</f>
        <v>2159292</v>
      </c>
      <c r="E38" s="32">
        <f>'[5]вспомогат'!G36</f>
        <v>8374749.88</v>
      </c>
      <c r="F38" s="37">
        <f>'[5]вспомогат'!H36</f>
        <v>545679.9100000011</v>
      </c>
      <c r="G38" s="38">
        <f>'[5]вспомогат'!I36</f>
        <v>25.271242147889268</v>
      </c>
      <c r="H38" s="34">
        <f>'[5]вспомогат'!J36</f>
        <v>-1613612.089999999</v>
      </c>
      <c r="I38" s="35">
        <f>'[5]вспомогат'!K36</f>
        <v>95.85414580703704</v>
      </c>
      <c r="J38" s="36">
        <f>'[5]вспомогат'!L36</f>
        <v>-362222.1200000001</v>
      </c>
    </row>
    <row r="39" spans="1:10" ht="12.75" customHeight="1">
      <c r="A39" s="45" t="s">
        <v>41</v>
      </c>
      <c r="B39" s="43">
        <f>'[5]вспомогат'!B37</f>
        <v>12838300</v>
      </c>
      <c r="C39" s="43">
        <f>'[5]вспомогат'!C37</f>
        <v>2667800</v>
      </c>
      <c r="D39" s="43">
        <f>'[5]вспомогат'!D37</f>
        <v>611100</v>
      </c>
      <c r="E39" s="32">
        <f>'[5]вспомогат'!G37</f>
        <v>3105735.5</v>
      </c>
      <c r="F39" s="37">
        <f>'[5]вспомогат'!H37</f>
        <v>244409.99000000022</v>
      </c>
      <c r="G39" s="38">
        <f>'[5]вспомогат'!I37</f>
        <v>39.99508918343974</v>
      </c>
      <c r="H39" s="34">
        <f>'[5]вспомогат'!J37</f>
        <v>-366690.0099999998</v>
      </c>
      <c r="I39" s="35">
        <f>'[5]вспомогат'!K37</f>
        <v>116.41560461803732</v>
      </c>
      <c r="J39" s="36">
        <f>'[5]вспомогат'!L37</f>
        <v>437935.5</v>
      </c>
    </row>
    <row r="40" spans="1:10" ht="12.75" customHeight="1">
      <c r="A40" s="45" t="s">
        <v>42</v>
      </c>
      <c r="B40" s="43">
        <f>'[5]вспомогат'!B38</f>
        <v>14272562</v>
      </c>
      <c r="C40" s="43">
        <f>'[5]вспомогат'!C38</f>
        <v>2818670</v>
      </c>
      <c r="D40" s="43">
        <f>'[5]вспомогат'!D38</f>
        <v>478833</v>
      </c>
      <c r="E40" s="32">
        <f>'[5]вспомогат'!G38</f>
        <v>3851497.28</v>
      </c>
      <c r="F40" s="37">
        <f>'[5]вспомогат'!H38</f>
        <v>266841.60999999987</v>
      </c>
      <c r="G40" s="38">
        <f>'[5]вспомогат'!I38</f>
        <v>55.72748954228298</v>
      </c>
      <c r="H40" s="34">
        <f>'[5]вспомогат'!J38</f>
        <v>-211991.39000000013</v>
      </c>
      <c r="I40" s="35">
        <f>'[5]вспомогат'!K38</f>
        <v>136.64236253268385</v>
      </c>
      <c r="J40" s="36">
        <f>'[5]вспомогат'!L38</f>
        <v>1032827.2799999998</v>
      </c>
    </row>
    <row r="41" spans="1:10" ht="12.75" customHeight="1">
      <c r="A41" s="45" t="s">
        <v>43</v>
      </c>
      <c r="B41" s="43">
        <f>'[5]вспомогат'!B39</f>
        <v>17818680</v>
      </c>
      <c r="C41" s="43">
        <f>'[5]вспомогат'!C39</f>
        <v>5019694</v>
      </c>
      <c r="D41" s="43">
        <f>'[5]вспомогат'!D39</f>
        <v>879486</v>
      </c>
      <c r="E41" s="32">
        <f>'[5]вспомогат'!G39</f>
        <v>5289135.61</v>
      </c>
      <c r="F41" s="37">
        <f>'[5]вспомогат'!H39</f>
        <v>539573.3099999987</v>
      </c>
      <c r="G41" s="38">
        <f>'[5]вспомогат'!I39</f>
        <v>61.35098341531289</v>
      </c>
      <c r="H41" s="34">
        <f>'[5]вспомогат'!J39</f>
        <v>-339912.69000000134</v>
      </c>
      <c r="I41" s="35">
        <f>'[5]вспомогат'!K39</f>
        <v>105.3676899428531</v>
      </c>
      <c r="J41" s="36">
        <f>'[5]вспомогат'!L39</f>
        <v>269441.61000000034</v>
      </c>
    </row>
    <row r="42" spans="1:10" ht="12" customHeight="1">
      <c r="A42" s="45" t="s">
        <v>44</v>
      </c>
      <c r="B42" s="43">
        <f>'[5]вспомогат'!B40</f>
        <v>19582000</v>
      </c>
      <c r="C42" s="43">
        <f>'[5]вспомогат'!C40</f>
        <v>6626090</v>
      </c>
      <c r="D42" s="43">
        <f>'[5]вспомогат'!D40</f>
        <v>1360890</v>
      </c>
      <c r="E42" s="32">
        <f>'[5]вспомогат'!G40</f>
        <v>6844885.9</v>
      </c>
      <c r="F42" s="37">
        <f>'[5]вспомогат'!H40</f>
        <v>582035.3299999991</v>
      </c>
      <c r="G42" s="38">
        <f>'[5]вспомогат'!I40</f>
        <v>42.76872708301179</v>
      </c>
      <c r="H42" s="34">
        <f>'[5]вспомогат'!J40</f>
        <v>-778854.6700000009</v>
      </c>
      <c r="I42" s="35">
        <f>'[5]вспомогат'!K40</f>
        <v>103.30203634420903</v>
      </c>
      <c r="J42" s="36">
        <f>'[5]вспомогат'!L40</f>
        <v>218795.90000000037</v>
      </c>
    </row>
    <row r="43" spans="1:10" ht="14.25" customHeight="1">
      <c r="A43" s="45" t="s">
        <v>45</v>
      </c>
      <c r="B43" s="43">
        <f>'[5]вспомогат'!B41</f>
        <v>13860049</v>
      </c>
      <c r="C43" s="43">
        <f>'[5]вспомогат'!C41</f>
        <v>4271284</v>
      </c>
      <c r="D43" s="43">
        <f>'[5]вспомогат'!D41</f>
        <v>866441</v>
      </c>
      <c r="E43" s="32">
        <f>'[5]вспомогат'!G41</f>
        <v>3728150.73</v>
      </c>
      <c r="F43" s="37">
        <f>'[5]вспомогат'!H41</f>
        <v>291589.6200000001</v>
      </c>
      <c r="G43" s="38">
        <f>'[5]вспомогат'!I41</f>
        <v>33.65371906454105</v>
      </c>
      <c r="H43" s="34">
        <f>'[5]вспомогат'!J41</f>
        <v>-574851.3799999999</v>
      </c>
      <c r="I43" s="35">
        <f>'[5]вспомогат'!K41</f>
        <v>87.28407499946152</v>
      </c>
      <c r="J43" s="36">
        <f>'[5]вспомогат'!L41</f>
        <v>-543133.27</v>
      </c>
    </row>
    <row r="44" spans="1:10" ht="14.25" customHeight="1">
      <c r="A44" s="46" t="s">
        <v>46</v>
      </c>
      <c r="B44" s="43">
        <f>'[5]вспомогат'!B42</f>
        <v>62090650</v>
      </c>
      <c r="C44" s="43">
        <f>'[5]вспомогат'!C42</f>
        <v>20979047</v>
      </c>
      <c r="D44" s="43">
        <f>'[5]вспомогат'!D42</f>
        <v>4518575</v>
      </c>
      <c r="E44" s="32">
        <f>'[5]вспомогат'!G42</f>
        <v>19802963.11</v>
      </c>
      <c r="F44" s="37">
        <f>'[5]вспомогат'!H42</f>
        <v>1772373.4599999972</v>
      </c>
      <c r="G44" s="38">
        <f>'[5]вспомогат'!I42</f>
        <v>39.22416823888056</v>
      </c>
      <c r="H44" s="34">
        <f>'[5]вспомогат'!J42</f>
        <v>-2746201.540000003</v>
      </c>
      <c r="I44" s="35">
        <f>'[5]вспомогат'!K42</f>
        <v>94.39400707763322</v>
      </c>
      <c r="J44" s="36">
        <f>'[5]вспомогат'!L42</f>
        <v>-1176083.8900000006</v>
      </c>
    </row>
    <row r="45" spans="1:10" ht="14.25" customHeight="1">
      <c r="A45" s="46" t="s">
        <v>47</v>
      </c>
      <c r="B45" s="43">
        <f>'[5]вспомогат'!B43</f>
        <v>69110296</v>
      </c>
      <c r="C45" s="43">
        <f>'[5]вспомогат'!C43</f>
        <v>30065334</v>
      </c>
      <c r="D45" s="43">
        <f>'[5]вспомогат'!D43</f>
        <v>5745215</v>
      </c>
      <c r="E45" s="32">
        <f>'[5]вспомогат'!G43</f>
        <v>21509903.41</v>
      </c>
      <c r="F45" s="37">
        <f>'[5]вспомогат'!H43</f>
        <v>1570384.6300000027</v>
      </c>
      <c r="G45" s="38">
        <f>'[5]вспомогат'!I43</f>
        <v>27.33378350505599</v>
      </c>
      <c r="H45" s="34">
        <f>'[5]вспомогат'!J43</f>
        <v>-4174830.3699999973</v>
      </c>
      <c r="I45" s="35">
        <f>'[5]вспомогат'!K43</f>
        <v>71.54386979369663</v>
      </c>
      <c r="J45" s="36">
        <f>'[5]вспомогат'!L43</f>
        <v>-8555430.59</v>
      </c>
    </row>
    <row r="46" spans="1:10" ht="14.25" customHeight="1">
      <c r="A46" s="46" t="s">
        <v>48</v>
      </c>
      <c r="B46" s="43">
        <f>'[5]вспомогат'!B44</f>
        <v>120163430</v>
      </c>
      <c r="C46" s="43">
        <f>'[5]вспомогат'!C44</f>
        <v>38514508</v>
      </c>
      <c r="D46" s="43">
        <f>'[5]вспомогат'!D44</f>
        <v>7216716</v>
      </c>
      <c r="E46" s="32">
        <f>'[5]вспомогат'!G44</f>
        <v>35863198.71</v>
      </c>
      <c r="F46" s="37">
        <f>'[5]вспомогат'!H44</f>
        <v>2982089.079999998</v>
      </c>
      <c r="G46" s="38">
        <f>'[5]вспомогат'!I44</f>
        <v>41.32196805305901</v>
      </c>
      <c r="H46" s="34">
        <f>'[5]вспомогат'!J44</f>
        <v>-4234626.920000002</v>
      </c>
      <c r="I46" s="35">
        <f>'[5]вспомогат'!K44</f>
        <v>93.1160764405974</v>
      </c>
      <c r="J46" s="36">
        <f>'[5]вспомогат'!L44</f>
        <v>-2651309.289999999</v>
      </c>
    </row>
    <row r="47" spans="1:10" ht="14.25" customHeight="1">
      <c r="A47" s="46" t="s">
        <v>49</v>
      </c>
      <c r="B47" s="43">
        <f>'[5]вспомогат'!B45</f>
        <v>17967550</v>
      </c>
      <c r="C47" s="43">
        <f>'[5]вспомогат'!C45</f>
        <v>5698724</v>
      </c>
      <c r="D47" s="43">
        <f>'[5]вспомогат'!D45</f>
        <v>1090650</v>
      </c>
      <c r="E47" s="32">
        <f>'[5]вспомогат'!G45</f>
        <v>6115685.48</v>
      </c>
      <c r="F47" s="37">
        <f>'[5]вспомогат'!H45</f>
        <v>581426.3100000005</v>
      </c>
      <c r="G47" s="38">
        <f>'[5]вспомогат'!I45</f>
        <v>53.31007289231198</v>
      </c>
      <c r="H47" s="34">
        <f>'[5]вспомогат'!J45</f>
        <v>-509223.6899999995</v>
      </c>
      <c r="I47" s="35">
        <f>'[5]вспомогат'!K45</f>
        <v>107.3167516096586</v>
      </c>
      <c r="J47" s="36">
        <f>'[5]вспомогат'!L45</f>
        <v>416961.48000000045</v>
      </c>
    </row>
    <row r="48" spans="1:10" ht="14.25" customHeight="1">
      <c r="A48" s="46" t="s">
        <v>50</v>
      </c>
      <c r="B48" s="43">
        <f>'[5]вспомогат'!B46</f>
        <v>20127100</v>
      </c>
      <c r="C48" s="43">
        <f>'[5]вспомогат'!C46</f>
        <v>6924370</v>
      </c>
      <c r="D48" s="43">
        <f>'[5]вспомогат'!D46</f>
        <v>1562570</v>
      </c>
      <c r="E48" s="32">
        <f>'[5]вспомогат'!G46</f>
        <v>5449960.73</v>
      </c>
      <c r="F48" s="37">
        <f>'[5]вспомогат'!H46</f>
        <v>430261.86000000034</v>
      </c>
      <c r="G48" s="38">
        <f>'[5]вспомогат'!I46</f>
        <v>27.53552544845993</v>
      </c>
      <c r="H48" s="34">
        <f>'[5]вспомогат'!J46</f>
        <v>-1132308.1399999997</v>
      </c>
      <c r="I48" s="35">
        <f>'[5]вспомогат'!K46</f>
        <v>78.70695427887303</v>
      </c>
      <c r="J48" s="36">
        <f>'[5]вспомогат'!L46</f>
        <v>-1474409.2699999996</v>
      </c>
    </row>
    <row r="49" spans="1:10" ht="14.25" customHeight="1">
      <c r="A49" s="46" t="s">
        <v>51</v>
      </c>
      <c r="B49" s="43">
        <f>'[5]вспомогат'!B47</f>
        <v>75036221</v>
      </c>
      <c r="C49" s="43">
        <f>'[5]вспомогат'!C47</f>
        <v>24343085</v>
      </c>
      <c r="D49" s="43">
        <f>'[5]вспомогат'!D47</f>
        <v>4722110</v>
      </c>
      <c r="E49" s="32">
        <f>'[5]вспомогат'!G47</f>
        <v>21733944.89</v>
      </c>
      <c r="F49" s="37">
        <f>'[5]вспомогат'!H47</f>
        <v>1877370.5</v>
      </c>
      <c r="G49" s="38">
        <f>'[5]вспомогат'!I47</f>
        <v>39.75702599050001</v>
      </c>
      <c r="H49" s="34">
        <f>'[5]вспомогат'!J47</f>
        <v>-2844739.5</v>
      </c>
      <c r="I49" s="35">
        <f>'[5]вспомогат'!K47</f>
        <v>89.28180175191436</v>
      </c>
      <c r="J49" s="36">
        <f>'[5]вспомогат'!L47</f>
        <v>-2609140.1099999994</v>
      </c>
    </row>
    <row r="50" spans="1:10" ht="14.25" customHeight="1">
      <c r="A50" s="46" t="s">
        <v>52</v>
      </c>
      <c r="B50" s="43">
        <f>'[5]вспомогат'!B48</f>
        <v>28402326</v>
      </c>
      <c r="C50" s="43">
        <f>'[5]вспомогат'!C48</f>
        <v>9899475</v>
      </c>
      <c r="D50" s="43">
        <f>'[5]вспомогат'!D48</f>
        <v>1786020</v>
      </c>
      <c r="E50" s="32">
        <f>'[5]вспомогат'!G48</f>
        <v>9680834.62</v>
      </c>
      <c r="F50" s="37">
        <f>'[5]вспомогат'!H48</f>
        <v>846101.2099999972</v>
      </c>
      <c r="G50" s="38">
        <f>'[5]вспомогат'!I48</f>
        <v>47.37355740697177</v>
      </c>
      <c r="H50" s="34">
        <f>'[5]вспомогат'!J48</f>
        <v>-939918.7900000028</v>
      </c>
      <c r="I50" s="35">
        <f>'[5]вспомогат'!K48</f>
        <v>97.79139419009593</v>
      </c>
      <c r="J50" s="36">
        <f>'[5]вспомогат'!L48</f>
        <v>-218640.38000000082</v>
      </c>
    </row>
    <row r="51" spans="1:10" ht="14.25" customHeight="1">
      <c r="A51" s="46" t="s">
        <v>53</v>
      </c>
      <c r="B51" s="43">
        <f>'[5]вспомогат'!B49</f>
        <v>18021230</v>
      </c>
      <c r="C51" s="43">
        <f>'[5]вспомогат'!C49</f>
        <v>5869375</v>
      </c>
      <c r="D51" s="43">
        <f>'[5]вспомогат'!D49</f>
        <v>1122500</v>
      </c>
      <c r="E51" s="32">
        <f>'[5]вспомогат'!G49</f>
        <v>6814187.7</v>
      </c>
      <c r="F51" s="37">
        <f>'[5]вспомогат'!H49</f>
        <v>782323.3899999987</v>
      </c>
      <c r="G51" s="38">
        <f>'[5]вспомогат'!I49</f>
        <v>69.69473407572372</v>
      </c>
      <c r="H51" s="34">
        <f>'[5]вспомогат'!J49</f>
        <v>-340176.61000000127</v>
      </c>
      <c r="I51" s="35">
        <f>'[5]вспомогат'!K49</f>
        <v>116.09733063571505</v>
      </c>
      <c r="J51" s="36">
        <f>'[5]вспомогат'!L49</f>
        <v>944812.7000000002</v>
      </c>
    </row>
    <row r="52" spans="1:10" ht="14.25" customHeight="1">
      <c r="A52" s="46" t="s">
        <v>54</v>
      </c>
      <c r="B52" s="43">
        <f>'[5]вспомогат'!B50</f>
        <v>35325885</v>
      </c>
      <c r="C52" s="43">
        <f>'[5]вспомогат'!C50</f>
        <v>9329357</v>
      </c>
      <c r="D52" s="43">
        <f>'[5]вспомогат'!D50</f>
        <v>2080336</v>
      </c>
      <c r="E52" s="32">
        <f>'[5]вспомогат'!G50</f>
        <v>12018051.22</v>
      </c>
      <c r="F52" s="37">
        <f>'[5]вспомогат'!H50</f>
        <v>932142.9700000025</v>
      </c>
      <c r="G52" s="38">
        <f>'[5]вспомогат'!I50</f>
        <v>44.80732775859296</v>
      </c>
      <c r="H52" s="34">
        <f>'[5]вспомогат'!J50</f>
        <v>-1148193.0299999975</v>
      </c>
      <c r="I52" s="35">
        <f>'[5]вспомогат'!K50</f>
        <v>128.8197162998479</v>
      </c>
      <c r="J52" s="36">
        <f>'[5]вспомогат'!L50</f>
        <v>2688694.2200000007</v>
      </c>
    </row>
    <row r="53" spans="1:10" ht="14.25" customHeight="1">
      <c r="A53" s="46" t="s">
        <v>55</v>
      </c>
      <c r="B53" s="43">
        <f>'[5]вспомогат'!B51</f>
        <v>26227300</v>
      </c>
      <c r="C53" s="43">
        <f>'[5]вспомогат'!C51</f>
        <v>7361920</v>
      </c>
      <c r="D53" s="43">
        <f>'[5]вспомогат'!D51</f>
        <v>1261028</v>
      </c>
      <c r="E53" s="32">
        <f>'[5]вспомогат'!G51</f>
        <v>7398646.3</v>
      </c>
      <c r="F53" s="37">
        <f>'[5]вспомогат'!H51</f>
        <v>501638.9500000002</v>
      </c>
      <c r="G53" s="38">
        <f>'[5]вспомогат'!I51</f>
        <v>39.78015952064508</v>
      </c>
      <c r="H53" s="34">
        <f>'[5]вспомогат'!J51</f>
        <v>-759389.0499999998</v>
      </c>
      <c r="I53" s="35">
        <f>'[5]вспомогат'!K51</f>
        <v>100.4988685016952</v>
      </c>
      <c r="J53" s="36">
        <f>'[5]вспомогат'!L51</f>
        <v>36726.299999999814</v>
      </c>
    </row>
    <row r="54" spans="1:10" ht="14.25" customHeight="1">
      <c r="A54" s="46" t="s">
        <v>56</v>
      </c>
      <c r="B54" s="43">
        <f>'[5]вспомогат'!B52</f>
        <v>486210400</v>
      </c>
      <c r="C54" s="43">
        <f>'[5]вспомогат'!C52</f>
        <v>182572690</v>
      </c>
      <c r="D54" s="43">
        <f>'[5]вспомогат'!D52</f>
        <v>35681430</v>
      </c>
      <c r="E54" s="32">
        <f>'[5]вспомогат'!G52</f>
        <v>192631719.25</v>
      </c>
      <c r="F54" s="37">
        <f>'[5]вспомогат'!H52</f>
        <v>17069167.799999982</v>
      </c>
      <c r="G54" s="38">
        <f>'[5]вспомогат'!I52</f>
        <v>47.83767859079634</v>
      </c>
      <c r="H54" s="34">
        <f>'[5]вспомогат'!J52</f>
        <v>-18612262.200000018</v>
      </c>
      <c r="I54" s="35">
        <f>'[5]вспомогат'!K52</f>
        <v>105.50960236714484</v>
      </c>
      <c r="J54" s="36">
        <f>'[5]вспомогат'!L52</f>
        <v>10059029.25</v>
      </c>
    </row>
    <row r="55" spans="1:10" ht="14.25" customHeight="1">
      <c r="A55" s="46" t="s">
        <v>57</v>
      </c>
      <c r="B55" s="43">
        <f>'[5]вспомогат'!B53</f>
        <v>57772743</v>
      </c>
      <c r="C55" s="43">
        <f>'[5]вспомогат'!C53</f>
        <v>17767790</v>
      </c>
      <c r="D55" s="43">
        <f>'[5]вспомогат'!D53</f>
        <v>3722058</v>
      </c>
      <c r="E55" s="32">
        <f>'[5]вспомогат'!G53</f>
        <v>17733878.34</v>
      </c>
      <c r="F55" s="37">
        <f>'[5]вспомогат'!H53</f>
        <v>1716086.2500000019</v>
      </c>
      <c r="G55" s="38">
        <f>'[5]вспомогат'!I53</f>
        <v>46.10584386379798</v>
      </c>
      <c r="H55" s="34">
        <f>'[5]вспомогат'!J53</f>
        <v>-2005971.7499999981</v>
      </c>
      <c r="I55" s="35">
        <f>'[5]вспомогат'!K53</f>
        <v>99.80913968478916</v>
      </c>
      <c r="J55" s="36">
        <f>'[5]вспомогат'!L53</f>
        <v>-33911.66000000015</v>
      </c>
    </row>
    <row r="56" spans="1:10" ht="14.25" customHeight="1">
      <c r="A56" s="46" t="s">
        <v>58</v>
      </c>
      <c r="B56" s="43">
        <f>'[5]вспомогат'!B54</f>
        <v>12534241</v>
      </c>
      <c r="C56" s="43">
        <f>'[5]вспомогат'!C54</f>
        <v>4326987</v>
      </c>
      <c r="D56" s="43">
        <f>'[5]вспомогат'!D54</f>
        <v>651924</v>
      </c>
      <c r="E56" s="32">
        <f>'[5]вспомогат'!G54</f>
        <v>4185968.23</v>
      </c>
      <c r="F56" s="37">
        <f>'[5]вспомогат'!H54</f>
        <v>253786.95999999996</v>
      </c>
      <c r="G56" s="38">
        <f>'[5]вспомогат'!I54</f>
        <v>38.92891809474723</v>
      </c>
      <c r="H56" s="34">
        <f>'[5]вспомогат'!J54</f>
        <v>-398137.04000000004</v>
      </c>
      <c r="I56" s="35">
        <f>'[5]вспомогат'!K54</f>
        <v>96.74094768484397</v>
      </c>
      <c r="J56" s="36">
        <f>'[5]вспомогат'!L54</f>
        <v>-141018.77000000002</v>
      </c>
    </row>
    <row r="57" spans="1:10" ht="14.25" customHeight="1">
      <c r="A57" s="46" t="s">
        <v>59</v>
      </c>
      <c r="B57" s="43">
        <f>'[5]вспомогат'!B55</f>
        <v>247090055</v>
      </c>
      <c r="C57" s="43">
        <f>'[5]вспомогат'!C55</f>
        <v>108094284</v>
      </c>
      <c r="D57" s="43">
        <f>'[5]вспомогат'!D55</f>
        <v>20308309</v>
      </c>
      <c r="E57" s="32">
        <f>'[5]вспомогат'!G55</f>
        <v>82286747.58</v>
      </c>
      <c r="F57" s="37">
        <f>'[5]вспомогат'!H55</f>
        <v>8403901.360000014</v>
      </c>
      <c r="G57" s="38">
        <f>'[5]вспомогат'!I55</f>
        <v>41.381590953732356</v>
      </c>
      <c r="H57" s="34">
        <f>'[5]вспомогат'!J55</f>
        <v>-11904407.639999986</v>
      </c>
      <c r="I57" s="35">
        <f>'[5]вспомогат'!K55</f>
        <v>76.12497584053565</v>
      </c>
      <c r="J57" s="36">
        <f>'[5]вспомогат'!L55</f>
        <v>-25807536.42</v>
      </c>
    </row>
    <row r="58" spans="1:10" ht="14.25" customHeight="1">
      <c r="A58" s="46" t="s">
        <v>60</v>
      </c>
      <c r="B58" s="43">
        <f>'[5]вспомогат'!B56</f>
        <v>53582320</v>
      </c>
      <c r="C58" s="43">
        <f>'[5]вспомогат'!C56</f>
        <v>15796700</v>
      </c>
      <c r="D58" s="43">
        <f>'[5]вспомогат'!D56</f>
        <v>3088210</v>
      </c>
      <c r="E58" s="32">
        <f>'[5]вспомогат'!G56</f>
        <v>16300185.29</v>
      </c>
      <c r="F58" s="37">
        <f>'[5]вспомогат'!H56</f>
        <v>1241310.4699999988</v>
      </c>
      <c r="G58" s="38">
        <f>'[5]вспомогат'!I56</f>
        <v>40.19514443642106</v>
      </c>
      <c r="H58" s="34">
        <f>'[5]вспомогат'!J56</f>
        <v>-1846899.5300000012</v>
      </c>
      <c r="I58" s="35">
        <f>'[5]вспомогат'!K56</f>
        <v>103.1872814575196</v>
      </c>
      <c r="J58" s="36">
        <f>'[5]вспомогат'!L56</f>
        <v>503485.2899999991</v>
      </c>
    </row>
    <row r="59" spans="1:10" ht="14.25" customHeight="1">
      <c r="A59" s="46" t="s">
        <v>61</v>
      </c>
      <c r="B59" s="43">
        <f>'[5]вспомогат'!B57</f>
        <v>12321700</v>
      </c>
      <c r="C59" s="43">
        <f>'[5]вспомогат'!C57</f>
        <v>3115550</v>
      </c>
      <c r="D59" s="43">
        <f>'[5]вспомогат'!D57</f>
        <v>709420</v>
      </c>
      <c r="E59" s="32">
        <f>'[5]вспомогат'!G57</f>
        <v>4243266.3</v>
      </c>
      <c r="F59" s="37">
        <f>'[5]вспомогат'!H57</f>
        <v>327601.56999999983</v>
      </c>
      <c r="G59" s="38">
        <f>'[5]вспомогат'!I57</f>
        <v>46.17878971554225</v>
      </c>
      <c r="H59" s="34">
        <f>'[5]вспомогат'!J57</f>
        <v>-381818.43000000017</v>
      </c>
      <c r="I59" s="35">
        <f>'[5]вспомогат'!K57</f>
        <v>136.1963794514612</v>
      </c>
      <c r="J59" s="36">
        <f>'[5]вспомогат'!L57</f>
        <v>1127716.2999999998</v>
      </c>
    </row>
    <row r="60" spans="1:10" ht="14.25" customHeight="1">
      <c r="A60" s="46" t="s">
        <v>62</v>
      </c>
      <c r="B60" s="43">
        <f>'[5]вспомогат'!B58</f>
        <v>22815730</v>
      </c>
      <c r="C60" s="43">
        <f>'[5]вспомогат'!C58</f>
        <v>6464600</v>
      </c>
      <c r="D60" s="43">
        <f>'[5]вспомогат'!D58</f>
        <v>1277500</v>
      </c>
      <c r="E60" s="32">
        <f>'[5]вспомогат'!G58</f>
        <v>6364392.63</v>
      </c>
      <c r="F60" s="37">
        <f>'[5]вспомогат'!H58</f>
        <v>379768.6500000004</v>
      </c>
      <c r="G60" s="38">
        <f>'[5]вспомогат'!I58</f>
        <v>29.727487279843473</v>
      </c>
      <c r="H60" s="34">
        <f>'[5]вспомогат'!J58</f>
        <v>-897731.3499999996</v>
      </c>
      <c r="I60" s="35">
        <f>'[5]вспомогат'!K58</f>
        <v>98.44990610401261</v>
      </c>
      <c r="J60" s="36">
        <f>'[5]вспомогат'!L58</f>
        <v>-100207.37000000011</v>
      </c>
    </row>
    <row r="61" spans="1:10" ht="14.25" customHeight="1">
      <c r="A61" s="46" t="s">
        <v>63</v>
      </c>
      <c r="B61" s="43">
        <f>'[5]вспомогат'!B59</f>
        <v>23396500</v>
      </c>
      <c r="C61" s="43">
        <f>'[5]вспомогат'!C59</f>
        <v>8352420</v>
      </c>
      <c r="D61" s="43">
        <f>'[5]вспомогат'!D59</f>
        <v>1774560</v>
      </c>
      <c r="E61" s="32">
        <f>'[5]вспомогат'!G59</f>
        <v>7738598.27</v>
      </c>
      <c r="F61" s="37">
        <f>'[5]вспомогат'!H59</f>
        <v>735498.5599999996</v>
      </c>
      <c r="G61" s="38">
        <f>'[5]вспомогат'!I59</f>
        <v>41.44681273104317</v>
      </c>
      <c r="H61" s="34">
        <f>'[5]вспомогат'!J59</f>
        <v>-1039061.4400000004</v>
      </c>
      <c r="I61" s="35">
        <f>'[5]вспомогат'!K59</f>
        <v>92.65097145497951</v>
      </c>
      <c r="J61" s="36">
        <f>'[5]вспомогат'!L59</f>
        <v>-613821.7300000004</v>
      </c>
    </row>
    <row r="62" spans="1:10" ht="14.25" customHeight="1">
      <c r="A62" s="46" t="s">
        <v>64</v>
      </c>
      <c r="B62" s="43">
        <f>'[5]вспомогат'!B60</f>
        <v>64941800</v>
      </c>
      <c r="C62" s="43">
        <f>'[5]вспомогат'!C60</f>
        <v>24209235</v>
      </c>
      <c r="D62" s="43">
        <f>'[5]вспомогат'!D60</f>
        <v>4605807</v>
      </c>
      <c r="E62" s="32">
        <f>'[5]вспомогат'!G60</f>
        <v>26726165.1</v>
      </c>
      <c r="F62" s="37">
        <f>'[5]вспомогат'!H60</f>
        <v>2269801.809999995</v>
      </c>
      <c r="G62" s="38">
        <f>'[5]вспомогат'!I60</f>
        <v>49.281305317395955</v>
      </c>
      <c r="H62" s="34">
        <f>'[5]вспомогат'!J60</f>
        <v>-2336005.190000005</v>
      </c>
      <c r="I62" s="35">
        <f>'[5]вспомогат'!K60</f>
        <v>110.39657015184497</v>
      </c>
      <c r="J62" s="36">
        <f>'[5]вспомогат'!L60</f>
        <v>2516930.1000000015</v>
      </c>
    </row>
    <row r="63" spans="1:10" ht="14.25" customHeight="1">
      <c r="A63" s="46" t="s">
        <v>65</v>
      </c>
      <c r="B63" s="43">
        <f>'[5]вспомогат'!B61</f>
        <v>17000000</v>
      </c>
      <c r="C63" s="43">
        <f>'[5]вспомогат'!C61</f>
        <v>4797135</v>
      </c>
      <c r="D63" s="43">
        <f>'[5]вспомогат'!D61</f>
        <v>911746</v>
      </c>
      <c r="E63" s="32">
        <f>'[5]вспомогат'!G61</f>
        <v>5042238.47</v>
      </c>
      <c r="F63" s="37">
        <f>'[5]вспомогат'!H61</f>
        <v>430049.13999999873</v>
      </c>
      <c r="G63" s="38">
        <f>'[5]вспомогат'!I61</f>
        <v>47.16764756851127</v>
      </c>
      <c r="H63" s="34">
        <f>'[5]вспомогат'!J61</f>
        <v>-481696.86000000127</v>
      </c>
      <c r="I63" s="35">
        <f>'[5]вспомогат'!K61</f>
        <v>105.10937194804815</v>
      </c>
      <c r="J63" s="36">
        <f>'[5]вспомогат'!L61</f>
        <v>245103.46999999974</v>
      </c>
    </row>
    <row r="64" spans="1:10" ht="14.25" customHeight="1">
      <c r="A64" s="46" t="s">
        <v>66</v>
      </c>
      <c r="B64" s="43">
        <f>'[5]вспомогат'!B62</f>
        <v>17403486</v>
      </c>
      <c r="C64" s="43">
        <f>'[5]вспомогат'!C62</f>
        <v>6683706</v>
      </c>
      <c r="D64" s="43">
        <f>'[5]вспомогат'!D62</f>
        <v>1426859</v>
      </c>
      <c r="E64" s="32">
        <f>'[5]вспомогат'!G62</f>
        <v>7042452.7</v>
      </c>
      <c r="F64" s="37">
        <f>'[5]вспомогат'!H62</f>
        <v>346704.13999999873</v>
      </c>
      <c r="G64" s="38">
        <f>'[5]вспомогат'!I62</f>
        <v>24.298416311632664</v>
      </c>
      <c r="H64" s="34">
        <f>'[5]вспомогат'!J62</f>
        <v>-1080154.8600000013</v>
      </c>
      <c r="I64" s="35">
        <f>'[5]вспомогат'!K62</f>
        <v>105.36748175338653</v>
      </c>
      <c r="J64" s="36">
        <f>'[5]вспомогат'!L62</f>
        <v>358746.7000000002</v>
      </c>
    </row>
    <row r="65" spans="1:10" ht="14.25" customHeight="1">
      <c r="A65" s="46" t="s">
        <v>67</v>
      </c>
      <c r="B65" s="43">
        <f>'[5]вспомогат'!B63</f>
        <v>33732700</v>
      </c>
      <c r="C65" s="43">
        <f>'[5]вспомогат'!C63</f>
        <v>6233070</v>
      </c>
      <c r="D65" s="43">
        <f>'[5]вспомогат'!D63</f>
        <v>1373150</v>
      </c>
      <c r="E65" s="32">
        <f>'[5]вспомогат'!G63</f>
        <v>8453185.59</v>
      </c>
      <c r="F65" s="37">
        <f>'[5]вспомогат'!H63</f>
        <v>563194.1800000006</v>
      </c>
      <c r="G65" s="38">
        <f>'[5]вспомогат'!I63</f>
        <v>41.01476022284533</v>
      </c>
      <c r="H65" s="34">
        <f>'[5]вспомогат'!J63</f>
        <v>-809955.8199999994</v>
      </c>
      <c r="I65" s="35">
        <f>'[5]вспомогат'!K63</f>
        <v>135.61833237874754</v>
      </c>
      <c r="J65" s="36">
        <f>'[5]вспомогат'!L63</f>
        <v>2220115.59</v>
      </c>
    </row>
    <row r="66" spans="1:10" ht="14.25" customHeight="1">
      <c r="A66" s="46" t="s">
        <v>68</v>
      </c>
      <c r="B66" s="43">
        <f>'[5]вспомогат'!B64</f>
        <v>100401880</v>
      </c>
      <c r="C66" s="43">
        <f>'[5]вспомогат'!C64</f>
        <v>34137255</v>
      </c>
      <c r="D66" s="43">
        <f>'[5]вспомогат'!D64</f>
        <v>7160555</v>
      </c>
      <c r="E66" s="32">
        <f>'[5]вспомогат'!G64</f>
        <v>38915693.67</v>
      </c>
      <c r="F66" s="37">
        <f>'[5]вспомогат'!H64</f>
        <v>3346754.6999999955</v>
      </c>
      <c r="G66" s="38">
        <f>'[5]вспомогат'!I64</f>
        <v>46.73876117144545</v>
      </c>
      <c r="H66" s="34">
        <f>'[5]вспомогат'!J64</f>
        <v>-3813800.3000000045</v>
      </c>
      <c r="I66" s="35">
        <f>'[5]вспомогат'!K64</f>
        <v>113.99772380643962</v>
      </c>
      <c r="J66" s="36">
        <f>'[5]вспомогат'!L64</f>
        <v>4778438.670000002</v>
      </c>
    </row>
    <row r="67" spans="1:10" ht="14.25" customHeight="1">
      <c r="A67" s="46" t="s">
        <v>69</v>
      </c>
      <c r="B67" s="43">
        <f>'[5]вспомогат'!B65</f>
        <v>87729034</v>
      </c>
      <c r="C67" s="43">
        <f>'[5]вспомогат'!C65</f>
        <v>31850185</v>
      </c>
      <c r="D67" s="43">
        <f>'[5]вспомогат'!D65</f>
        <v>6300184</v>
      </c>
      <c r="E67" s="32">
        <f>'[5]вспомогат'!G65</f>
        <v>34287059.3</v>
      </c>
      <c r="F67" s="37">
        <f>'[5]вспомогат'!H65</f>
        <v>3561754.7299999967</v>
      </c>
      <c r="G67" s="38">
        <f>'[5]вспомогат'!I65</f>
        <v>56.53413820929669</v>
      </c>
      <c r="H67" s="34">
        <f>'[5]вспомогат'!J65</f>
        <v>-2738429.2700000033</v>
      </c>
      <c r="I67" s="35">
        <f>'[5]вспомогат'!K65</f>
        <v>107.65105226233378</v>
      </c>
      <c r="J67" s="36">
        <f>'[5]вспомогат'!L65</f>
        <v>2436874.299999997</v>
      </c>
    </row>
    <row r="68" spans="1:10" ht="14.25" customHeight="1">
      <c r="A68" s="46" t="s">
        <v>70</v>
      </c>
      <c r="B68" s="43">
        <f>'[5]вспомогат'!B66</f>
        <v>59227834</v>
      </c>
      <c r="C68" s="43">
        <f>'[5]вспомогат'!C66</f>
        <v>24252508</v>
      </c>
      <c r="D68" s="43">
        <f>'[5]вспомогат'!D66</f>
        <v>5054218</v>
      </c>
      <c r="E68" s="32">
        <f>'[5]вспомогат'!G66</f>
        <v>25360258.43</v>
      </c>
      <c r="F68" s="37">
        <f>'[5]вспомогат'!H66</f>
        <v>2285050.09</v>
      </c>
      <c r="G68" s="38">
        <f>'[5]вспомогат'!I66</f>
        <v>45.210754462906024</v>
      </c>
      <c r="H68" s="34">
        <f>'[5]вспомогат'!J66</f>
        <v>-2769167.91</v>
      </c>
      <c r="I68" s="35">
        <f>'[5]вспомогат'!K66</f>
        <v>104.5675706199128</v>
      </c>
      <c r="J68" s="36">
        <f>'[5]вспомогат'!L66</f>
        <v>1107750.4299999997</v>
      </c>
    </row>
    <row r="69" spans="1:10" ht="14.25" customHeight="1">
      <c r="A69" s="46" t="s">
        <v>71</v>
      </c>
      <c r="B69" s="43">
        <f>'[5]вспомогат'!B67</f>
        <v>878630800</v>
      </c>
      <c r="C69" s="43">
        <f>'[5]вспомогат'!C67</f>
        <v>376337100</v>
      </c>
      <c r="D69" s="43">
        <f>'[5]вспомогат'!D67</f>
        <v>70179250</v>
      </c>
      <c r="E69" s="32">
        <f>'[5]вспомогат'!G67</f>
        <v>371668556.34</v>
      </c>
      <c r="F69" s="37">
        <f>'[5]вспомогат'!H67</f>
        <v>39080794.6699999</v>
      </c>
      <c r="G69" s="38">
        <f>'[5]вспомогат'!I67</f>
        <v>55.6871078987021</v>
      </c>
      <c r="H69" s="34">
        <f>'[5]вспомогат'!J67</f>
        <v>-31098455.330000103</v>
      </c>
      <c r="I69" s="35">
        <f>'[5]вспомогат'!K67</f>
        <v>98.7594782284287</v>
      </c>
      <c r="J69" s="36">
        <f>'[5]вспомогат'!L67</f>
        <v>-4668543.660000026</v>
      </c>
    </row>
    <row r="70" spans="1:10" ht="14.25" customHeight="1">
      <c r="A70" s="46" t="s">
        <v>72</v>
      </c>
      <c r="B70" s="43">
        <f>'[5]вспомогат'!B68</f>
        <v>6492000000</v>
      </c>
      <c r="C70" s="43">
        <f>'[5]вспомогат'!C68</f>
        <v>2646285000</v>
      </c>
      <c r="D70" s="43">
        <f>'[5]вспомогат'!D68</f>
        <v>556285000</v>
      </c>
      <c r="E70" s="32">
        <f>'[5]вспомогат'!G68</f>
        <v>2482757009.69</v>
      </c>
      <c r="F70" s="37">
        <f>'[5]вспомогат'!H68</f>
        <v>301617615.2600002</v>
      </c>
      <c r="G70" s="38">
        <f>'[5]вспомогат'!I68</f>
        <v>54.21997991317404</v>
      </c>
      <c r="H70" s="34">
        <f>'[5]вспомогат'!J68</f>
        <v>-254667384.73999977</v>
      </c>
      <c r="I70" s="35">
        <f>'[5]вспомогат'!K68</f>
        <v>93.82046943885484</v>
      </c>
      <c r="J70" s="36">
        <f>'[5]вспомогат'!L68</f>
        <v>-163527990.30999994</v>
      </c>
    </row>
    <row r="71" spans="1:10" ht="14.25" customHeight="1">
      <c r="A71" s="46" t="s">
        <v>73</v>
      </c>
      <c r="B71" s="43">
        <f>'[5]вспомогат'!B69</f>
        <v>23163726</v>
      </c>
      <c r="C71" s="43">
        <f>'[5]вспомогат'!C69</f>
        <v>8261020</v>
      </c>
      <c r="D71" s="43">
        <f>'[5]вспомогат'!D69</f>
        <v>1624075</v>
      </c>
      <c r="E71" s="32">
        <f>'[5]вспомогат'!G69</f>
        <v>6940529.96</v>
      </c>
      <c r="F71" s="37">
        <f>'[5]вспомогат'!H69</f>
        <v>743711.9399999995</v>
      </c>
      <c r="G71" s="38">
        <f>'[5]вспомогат'!I69</f>
        <v>45.79295537459782</v>
      </c>
      <c r="H71" s="34">
        <f>'[5]вспомогат'!J69</f>
        <v>-880363.0600000005</v>
      </c>
      <c r="I71" s="35">
        <f>'[5]вспомогат'!K69</f>
        <v>84.01541165618774</v>
      </c>
      <c r="J71" s="36">
        <f>'[5]вспомогат'!L69</f>
        <v>-1320490.04</v>
      </c>
    </row>
    <row r="72" spans="1:10" ht="14.25" customHeight="1">
      <c r="A72" s="46" t="s">
        <v>74</v>
      </c>
      <c r="B72" s="43">
        <f>'[5]вспомогат'!B70</f>
        <v>26260500</v>
      </c>
      <c r="C72" s="43">
        <f>'[5]вспомогат'!C70</f>
        <v>9495079</v>
      </c>
      <c r="D72" s="43">
        <f>'[5]вспомогат'!D70</f>
        <v>1885901</v>
      </c>
      <c r="E72" s="32">
        <f>'[5]вспомогат'!G70</f>
        <v>9418781.59</v>
      </c>
      <c r="F72" s="37">
        <f>'[5]вспомогат'!H70</f>
        <v>923647.2599999998</v>
      </c>
      <c r="G72" s="38">
        <f>'[5]вспомогат'!I70</f>
        <v>48.97644468081833</v>
      </c>
      <c r="H72" s="34">
        <f>'[5]вспомогат'!J70</f>
        <v>-962253.7400000002</v>
      </c>
      <c r="I72" s="35">
        <f>'[5]вспомогат'!K70</f>
        <v>99.19645313114299</v>
      </c>
      <c r="J72" s="36">
        <f>'[5]вспомогат'!L70</f>
        <v>-76297.41000000015</v>
      </c>
    </row>
    <row r="73" spans="1:10" ht="14.25" customHeight="1">
      <c r="A73" s="46" t="s">
        <v>75</v>
      </c>
      <c r="B73" s="43">
        <f>'[5]вспомогат'!B71</f>
        <v>34002800</v>
      </c>
      <c r="C73" s="43">
        <f>'[5]вспомогат'!C71</f>
        <v>14424785</v>
      </c>
      <c r="D73" s="43">
        <f>'[5]вспомогат'!D71</f>
        <v>2701301</v>
      </c>
      <c r="E73" s="32">
        <f>'[5]вспомогат'!G71</f>
        <v>14427346.99</v>
      </c>
      <c r="F73" s="37">
        <f>'[5]вспомогат'!H71</f>
        <v>1628528.879999999</v>
      </c>
      <c r="G73" s="38">
        <f>'[5]вспомогат'!I71</f>
        <v>60.28683512129892</v>
      </c>
      <c r="H73" s="34">
        <f>'[5]вспомогат'!J71</f>
        <v>-1072772.120000001</v>
      </c>
      <c r="I73" s="35">
        <f>'[5]вспомогат'!K71</f>
        <v>100.0177610272874</v>
      </c>
      <c r="J73" s="36">
        <f>'[5]вспомогат'!L71</f>
        <v>2561.9900000002235</v>
      </c>
    </row>
    <row r="74" spans="1:10" ht="14.25" customHeight="1">
      <c r="A74" s="46" t="s">
        <v>76</v>
      </c>
      <c r="B74" s="43">
        <f>'[5]вспомогат'!B72</f>
        <v>207684300</v>
      </c>
      <c r="C74" s="43">
        <f>'[5]вспомогат'!C72</f>
        <v>72215145</v>
      </c>
      <c r="D74" s="43">
        <f>'[5]вспомогат'!D72</f>
        <v>14253700</v>
      </c>
      <c r="E74" s="32">
        <f>'[5]вспомогат'!G72</f>
        <v>93045081.12</v>
      </c>
      <c r="F74" s="37">
        <f>'[5]вспомогат'!H72</f>
        <v>9758604.840000018</v>
      </c>
      <c r="G74" s="38">
        <f>'[5]вспомогат'!I72</f>
        <v>68.46366094417603</v>
      </c>
      <c r="H74" s="34">
        <f>'[5]вспомогат'!J72</f>
        <v>-4495095.1599999815</v>
      </c>
      <c r="I74" s="35">
        <f>'[5]вспомогат'!K72</f>
        <v>128.84427652952854</v>
      </c>
      <c r="J74" s="36">
        <f>'[5]вспомогат'!L72</f>
        <v>20829936.120000005</v>
      </c>
    </row>
    <row r="75" spans="1:10" ht="14.25" customHeight="1">
      <c r="A75" s="46" t="s">
        <v>77</v>
      </c>
      <c r="B75" s="43">
        <f>'[5]вспомогат'!B73</f>
        <v>26625474</v>
      </c>
      <c r="C75" s="43">
        <f>'[5]вспомогат'!C73</f>
        <v>10319910</v>
      </c>
      <c r="D75" s="43">
        <f>'[5]вспомогат'!D73</f>
        <v>1915235</v>
      </c>
      <c r="E75" s="32">
        <f>'[5]вспомогат'!G73</f>
        <v>9534879.18</v>
      </c>
      <c r="F75" s="37">
        <f>'[5]вспомогат'!H73</f>
        <v>811557.0700000003</v>
      </c>
      <c r="G75" s="38">
        <f>'[5]вспомогат'!I73</f>
        <v>42.373759355901505</v>
      </c>
      <c r="H75" s="34">
        <f>'[5]вспомогат'!J73</f>
        <v>-1103677.9299999997</v>
      </c>
      <c r="I75" s="35">
        <f>'[5]вспомогат'!K73</f>
        <v>92.39304586958606</v>
      </c>
      <c r="J75" s="36">
        <f>'[5]вспомогат'!L73</f>
        <v>-785030.8200000003</v>
      </c>
    </row>
    <row r="76" spans="1:10" ht="14.25" customHeight="1">
      <c r="A76" s="46" t="s">
        <v>78</v>
      </c>
      <c r="B76" s="43">
        <f>'[5]вспомогат'!B74</f>
        <v>740000000</v>
      </c>
      <c r="C76" s="43">
        <f>'[5]вспомогат'!C74</f>
        <v>294560000</v>
      </c>
      <c r="D76" s="43">
        <f>'[5]вспомогат'!D74</f>
        <v>60073000</v>
      </c>
      <c r="E76" s="32">
        <f>'[5]вспомогат'!G74</f>
        <v>264061912.16</v>
      </c>
      <c r="F76" s="37">
        <f>'[5]вспомогат'!H74</f>
        <v>28161972.00999993</v>
      </c>
      <c r="G76" s="38">
        <f>'[5]вспомогат'!I74</f>
        <v>46.8795831904515</v>
      </c>
      <c r="H76" s="34">
        <f>'[5]вспомогат'!J74</f>
        <v>-31911027.99000007</v>
      </c>
      <c r="I76" s="35">
        <f>'[5]вспомогат'!K74</f>
        <v>89.64622221618686</v>
      </c>
      <c r="J76" s="36">
        <f>'[5]вспомогат'!L74</f>
        <v>-30498087.840000004</v>
      </c>
    </row>
    <row r="77" spans="1:10" ht="14.25" customHeight="1">
      <c r="A77" s="46" t="s">
        <v>79</v>
      </c>
      <c r="B77" s="43">
        <f>'[5]вспомогат'!B75</f>
        <v>24810600</v>
      </c>
      <c r="C77" s="43">
        <f>'[5]вспомогат'!C75</f>
        <v>6273001</v>
      </c>
      <c r="D77" s="43">
        <f>'[5]вспомогат'!D75</f>
        <v>1131562</v>
      </c>
      <c r="E77" s="32">
        <f>'[5]вспомогат'!G75</f>
        <v>7227029.35</v>
      </c>
      <c r="F77" s="37">
        <f>'[5]вспомогат'!H75</f>
        <v>679535.9199999999</v>
      </c>
      <c r="G77" s="38">
        <f>'[5]вспомогат'!I75</f>
        <v>60.05291093196837</v>
      </c>
      <c r="H77" s="34">
        <f>'[5]вспомогат'!J75</f>
        <v>-452026.0800000001</v>
      </c>
      <c r="I77" s="35">
        <f>'[5]вспомогат'!K75</f>
        <v>115.20848394572229</v>
      </c>
      <c r="J77" s="36">
        <f>'[5]вспомогат'!L75</f>
        <v>954028.3499999996</v>
      </c>
    </row>
    <row r="78" spans="1:10" ht="14.25" customHeight="1">
      <c r="A78" s="46" t="s">
        <v>80</v>
      </c>
      <c r="B78" s="43">
        <f>'[5]вспомогат'!B76</f>
        <v>53611910</v>
      </c>
      <c r="C78" s="43">
        <f>'[5]вспомогат'!C76</f>
        <v>17272145</v>
      </c>
      <c r="D78" s="43">
        <f>'[5]вспомогат'!D76</f>
        <v>4330950</v>
      </c>
      <c r="E78" s="32">
        <f>'[5]вспомогат'!G76</f>
        <v>16397406.88</v>
      </c>
      <c r="F78" s="37">
        <f>'[5]вспомогат'!H76</f>
        <v>1425299.6399999987</v>
      </c>
      <c r="G78" s="38">
        <f>'[5]вспомогат'!I76</f>
        <v>32.90963045059395</v>
      </c>
      <c r="H78" s="34">
        <f>'[5]вспомогат'!J76</f>
        <v>-2905650.3600000013</v>
      </c>
      <c r="I78" s="35">
        <f>'[5]вспомогат'!K76</f>
        <v>94.93555594860975</v>
      </c>
      <c r="J78" s="36">
        <f>'[5]вспомогат'!L76</f>
        <v>-874738.1199999992</v>
      </c>
    </row>
    <row r="79" spans="1:10" ht="14.25" customHeight="1">
      <c r="A79" s="46" t="s">
        <v>81</v>
      </c>
      <c r="B79" s="43">
        <f>'[5]вспомогат'!B77</f>
        <v>25527000</v>
      </c>
      <c r="C79" s="43">
        <f>'[5]вспомогат'!C77</f>
        <v>7685860</v>
      </c>
      <c r="D79" s="43">
        <f>'[5]вспомогат'!D77</f>
        <v>1860132</v>
      </c>
      <c r="E79" s="32">
        <f>'[5]вспомогат'!G77</f>
        <v>7718496.8</v>
      </c>
      <c r="F79" s="37">
        <f>'[5]вспомогат'!H77</f>
        <v>737963.3199999994</v>
      </c>
      <c r="G79" s="38">
        <f>'[5]вспомогат'!I77</f>
        <v>39.67263183472998</v>
      </c>
      <c r="H79" s="34">
        <f>'[5]вспомогат'!J77</f>
        <v>-1122168.6800000006</v>
      </c>
      <c r="I79" s="35">
        <f>'[5]вспомогат'!K77</f>
        <v>100.42463432849414</v>
      </c>
      <c r="J79" s="36">
        <f>'[5]вспомогат'!L77</f>
        <v>32636.799999999814</v>
      </c>
    </row>
    <row r="80" spans="1:10" ht="14.25" customHeight="1">
      <c r="A80" s="46" t="s">
        <v>82</v>
      </c>
      <c r="B80" s="43">
        <f>'[5]вспомогат'!B78</f>
        <v>53091700</v>
      </c>
      <c r="C80" s="43">
        <f>'[5]вспомогат'!C78</f>
        <v>15355200</v>
      </c>
      <c r="D80" s="43">
        <f>'[5]вспомогат'!D78</f>
        <v>3114500</v>
      </c>
      <c r="E80" s="32">
        <f>'[5]вспомогат'!G78</f>
        <v>16543885.15</v>
      </c>
      <c r="F80" s="37">
        <f>'[5]вспомогат'!H78</f>
        <v>1716909.7300000004</v>
      </c>
      <c r="G80" s="38">
        <f>'[5]вспомогат'!I78</f>
        <v>55.126335848450815</v>
      </c>
      <c r="H80" s="34">
        <f>'[5]вспомогат'!J78</f>
        <v>-1397590.2699999996</v>
      </c>
      <c r="I80" s="35">
        <f>'[5]вспомогат'!K78</f>
        <v>107.74125475408982</v>
      </c>
      <c r="J80" s="36">
        <f>'[5]вспомогат'!L78</f>
        <v>1188685.1500000004</v>
      </c>
    </row>
    <row r="81" spans="1:10" ht="14.25" customHeight="1">
      <c r="A81" s="46" t="s">
        <v>83</v>
      </c>
      <c r="B81" s="43">
        <f>'[5]вспомогат'!B79</f>
        <v>15484500</v>
      </c>
      <c r="C81" s="43">
        <f>'[5]вспомогат'!C79</f>
        <v>7681681</v>
      </c>
      <c r="D81" s="43">
        <f>'[5]вспомогат'!D79</f>
        <v>1530611</v>
      </c>
      <c r="E81" s="32">
        <f>'[5]вспомогат'!G79</f>
        <v>4475243.64</v>
      </c>
      <c r="F81" s="37">
        <f>'[5]вспомогат'!H79</f>
        <v>340517.08999999985</v>
      </c>
      <c r="G81" s="38">
        <f>'[5]вспомогат'!I79</f>
        <v>22.24713464100283</v>
      </c>
      <c r="H81" s="34">
        <f>'[5]вспомогат'!J79</f>
        <v>-1190093.9100000001</v>
      </c>
      <c r="I81" s="35">
        <f>'[5]вспомогат'!K79</f>
        <v>58.2586498970733</v>
      </c>
      <c r="J81" s="36">
        <f>'[5]вспомогат'!L79</f>
        <v>-3206437.3600000003</v>
      </c>
    </row>
    <row r="82" spans="1:10" ht="14.25" customHeight="1">
      <c r="A82" s="46" t="s">
        <v>84</v>
      </c>
      <c r="B82" s="43">
        <f>'[5]вспомогат'!B80</f>
        <v>16156800</v>
      </c>
      <c r="C82" s="43">
        <f>'[5]вспомогат'!C80</f>
        <v>4319780</v>
      </c>
      <c r="D82" s="43">
        <f>'[5]вспомогат'!D80</f>
        <v>1144216</v>
      </c>
      <c r="E82" s="32">
        <f>'[5]вспомогат'!G80</f>
        <v>5845218.5</v>
      </c>
      <c r="F82" s="37">
        <f>'[5]вспомогат'!H80</f>
        <v>527775.4499999983</v>
      </c>
      <c r="G82" s="38">
        <f>'[5]вспомогат'!I80</f>
        <v>46.125508645220684</v>
      </c>
      <c r="H82" s="34">
        <f>'[5]вспомогат'!J80</f>
        <v>-616440.5500000017</v>
      </c>
      <c r="I82" s="35">
        <f>'[5]вспомогат'!K80</f>
        <v>135.31287472973162</v>
      </c>
      <c r="J82" s="36">
        <f>'[5]вспомогат'!L80</f>
        <v>1525438.5</v>
      </c>
    </row>
    <row r="83" spans="1:10" ht="14.25" customHeight="1">
      <c r="A83" s="46" t="s">
        <v>85</v>
      </c>
      <c r="B83" s="43">
        <f>'[5]вспомогат'!B81</f>
        <v>29472000</v>
      </c>
      <c r="C83" s="43">
        <f>'[5]вспомогат'!C81</f>
        <v>9865566</v>
      </c>
      <c r="D83" s="43">
        <f>'[5]вспомогат'!D81</f>
        <v>2294851</v>
      </c>
      <c r="E83" s="32">
        <f>'[5]вспомогат'!G81</f>
        <v>8345685.67</v>
      </c>
      <c r="F83" s="37">
        <f>'[5]вспомогат'!H81</f>
        <v>759929.4699999997</v>
      </c>
      <c r="G83" s="38">
        <f>'[5]вспомогат'!I81</f>
        <v>33.1145451273307</v>
      </c>
      <c r="H83" s="34">
        <f>'[5]вспомогат'!J81</f>
        <v>-1534921.5300000003</v>
      </c>
      <c r="I83" s="35">
        <f>'[5]вспомогат'!K81</f>
        <v>84.59408887437375</v>
      </c>
      <c r="J83" s="36">
        <f>'[5]вспомогат'!L81</f>
        <v>-1519880.33</v>
      </c>
    </row>
    <row r="84" spans="1:10" ht="14.25" customHeight="1">
      <c r="A84" s="46" t="s">
        <v>86</v>
      </c>
      <c r="B84" s="43">
        <f>'[5]вспомогат'!B82</f>
        <v>146298107</v>
      </c>
      <c r="C84" s="43">
        <f>'[5]вспомогат'!C82</f>
        <v>55507597</v>
      </c>
      <c r="D84" s="43">
        <f>'[5]вспомогат'!D82</f>
        <v>10732647</v>
      </c>
      <c r="E84" s="32">
        <f>'[5]вспомогат'!G82</f>
        <v>50169689.41</v>
      </c>
      <c r="F84" s="37">
        <f>'[5]вспомогат'!H82</f>
        <v>5034985.609999999</v>
      </c>
      <c r="G84" s="38">
        <f>'[5]вспомогат'!I82</f>
        <v>46.912803616852386</v>
      </c>
      <c r="H84" s="34">
        <f>'[5]вспомогат'!J82</f>
        <v>-5697661.390000001</v>
      </c>
      <c r="I84" s="35">
        <f>'[5]вспомогат'!K82</f>
        <v>90.38346482554451</v>
      </c>
      <c r="J84" s="36">
        <f>'[5]вспомогат'!L82</f>
        <v>-5337907.590000004</v>
      </c>
    </row>
    <row r="85" spans="1:10" ht="15" customHeight="1">
      <c r="A85" s="47" t="s">
        <v>87</v>
      </c>
      <c r="B85" s="40">
        <f>SUM(B18:B84)</f>
        <v>11606518194</v>
      </c>
      <c r="C85" s="40">
        <f>SUM(C18:C84)</f>
        <v>4555350261</v>
      </c>
      <c r="D85" s="40">
        <f>SUM(D18:D84)</f>
        <v>935525957</v>
      </c>
      <c r="E85" s="40">
        <f>SUM(E18:E84)</f>
        <v>4340248097.08</v>
      </c>
      <c r="F85" s="40">
        <f>SUM(F18:F84)</f>
        <v>479350993.19000006</v>
      </c>
      <c r="G85" s="41">
        <f>F85/D85*100</f>
        <v>51.238663086074055</v>
      </c>
      <c r="H85" s="40">
        <f>SUM(H38:H84)</f>
        <v>-414938602.2999999</v>
      </c>
      <c r="I85" s="42">
        <f>E85/C85*100</f>
        <v>95.27803238838585</v>
      </c>
      <c r="J85" s="40">
        <f>SUM(J18:J84)</f>
        <v>-215102163.91999996</v>
      </c>
    </row>
    <row r="86" spans="1:10" ht="15.75" customHeight="1">
      <c r="A86" s="48" t="s">
        <v>88</v>
      </c>
      <c r="B86" s="49">
        <f>'[5]вспомогат'!B83</f>
        <v>14034664294</v>
      </c>
      <c r="C86" s="49">
        <f>'[5]вспомогат'!C83</f>
        <v>5569207081</v>
      </c>
      <c r="D86" s="49">
        <f>'[5]вспомогат'!D83</f>
        <v>1161007407</v>
      </c>
      <c r="E86" s="49">
        <f>'[5]вспомогат'!G83</f>
        <v>5256971467.64</v>
      </c>
      <c r="F86" s="49">
        <f>'[5]вспомогат'!H83</f>
        <v>578826350.9599999</v>
      </c>
      <c r="G86" s="50">
        <f>'[5]вспомогат'!I83</f>
        <v>49.855526112074145</v>
      </c>
      <c r="H86" s="49">
        <f>'[5]вспомогат'!J83</f>
        <v>-582181056.04</v>
      </c>
      <c r="I86" s="50">
        <f>'[5]вспомогат'!K83</f>
        <v>94.39353558201799</v>
      </c>
      <c r="J86" s="49">
        <f>'[5]вспомогат'!L83</f>
        <v>-312235613.36</v>
      </c>
    </row>
    <row r="88" spans="2:5" ht="12.75">
      <c r="B88" s="51"/>
      <c r="E88" s="52"/>
    </row>
    <row r="89" ht="12.75">
      <c r="G89" s="53"/>
    </row>
    <row r="90" spans="2:5" ht="12.75">
      <c r="B90" s="54"/>
      <c r="C90" s="55"/>
      <c r="D90" s="55"/>
      <c r="E90" s="54"/>
    </row>
  </sheetData>
  <sheetProtection/>
  <mergeCells count="8">
    <mergeCell ref="I8:J8"/>
    <mergeCell ref="G6:J6"/>
    <mergeCell ref="G7:J7"/>
    <mergeCell ref="A2:J2"/>
    <mergeCell ref="A5:A9"/>
    <mergeCell ref="G8:H8"/>
    <mergeCell ref="B5:J5"/>
    <mergeCell ref="E6:F7"/>
  </mergeCells>
  <printOptions horizontalCentered="1"/>
  <pageMargins left="0.1968503937007874" right="0.2362204724409449" top="0.5905511811023623" bottom="0.15748031496062992" header="0.35433070866141736" footer="0"/>
  <pageSetup blackAndWhite="1" horizontalDpi="300" verticalDpi="300" orientation="landscape" paperSize="9" scale="80" r:id="rId1"/>
  <headerFooter alignWithMargins="0">
    <oddHeader>&amp;C&amp;"Times New Roman,обычный"&amp;13Щоденний моніторинг виконання за помісячним розписом доходів за період з 01.01.2021 по 17.05.2021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08dohod2</dc:creator>
  <cp:keywords/>
  <dc:description/>
  <cp:lastModifiedBy>08dohod2</cp:lastModifiedBy>
  <dcterms:created xsi:type="dcterms:W3CDTF">2021-05-18T08:29:03Z</dcterms:created>
  <dcterms:modified xsi:type="dcterms:W3CDTF">2021-05-18T08:30:15Z</dcterms:modified>
  <cp:category/>
  <cp:version/>
  <cp:contentType/>
  <cp:contentStatus/>
</cp:coreProperties>
</file>