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'виконання'!$A$5:$G$90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<sst xmlns="http://schemas.openxmlformats.org/spreadsheetml/2006/main" count="90" uniqueCount="88">
  <si>
    <t>грн.</t>
  </si>
  <si>
    <t>Міста і райони</t>
  </si>
  <si>
    <t>Надходження до загального фонду</t>
  </si>
  <si>
    <t xml:space="preserve">Уточнений 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</si>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</sst>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7.9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 horizontal="right"/>
    </xf>
    <xf numFmtId="166" fontId="27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9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164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164" fontId="31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1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31.01.2022</v>
          </cell>
        </row>
        <row r="6">
          <cell r="G6" t="str">
            <v>Фактично надійшло на 31.01.2022</v>
          </cell>
        </row>
        <row r="8">
          <cell r="H8" t="str">
            <v>за січень</v>
          </cell>
          <cell r="I8" t="str">
            <v>за січень</v>
          </cell>
        </row>
        <row r="9">
          <cell r="B9" t="str">
            <v> рік </v>
          </cell>
          <cell r="C9" t="str">
            <v>1 міс.   </v>
          </cell>
        </row>
        <row r="10">
          <cell r="B10">
            <v>3010080400</v>
          </cell>
          <cell r="C10">
            <v>145373360</v>
          </cell>
          <cell r="G10">
            <v>165404611.92000005</v>
          </cell>
          <cell r="H10">
            <v>165404611.92000005</v>
          </cell>
          <cell r="I10">
            <v>113.77917654238716</v>
          </cell>
          <cell r="J10">
            <v>20031251.920000046</v>
          </cell>
        </row>
        <row r="11">
          <cell r="B11">
            <v>33000</v>
          </cell>
          <cell r="C11">
            <v>14000</v>
          </cell>
          <cell r="G11">
            <v>0</v>
          </cell>
          <cell r="I11">
            <v>0</v>
          </cell>
        </row>
        <row r="12">
          <cell r="B12">
            <v>24900</v>
          </cell>
          <cell r="C12">
            <v>600</v>
          </cell>
          <cell r="G12">
            <v>0</v>
          </cell>
          <cell r="H12">
            <v>0</v>
          </cell>
          <cell r="I12">
            <v>0</v>
          </cell>
          <cell r="J12">
            <v>-600</v>
          </cell>
        </row>
        <row r="13">
          <cell r="B13">
            <v>10000</v>
          </cell>
          <cell r="C13">
            <v>650</v>
          </cell>
          <cell r="G13">
            <v>1316.9499999999998</v>
          </cell>
          <cell r="H13">
            <v>1316.9499999999998</v>
          </cell>
          <cell r="I13">
            <v>202.60769230769228</v>
          </cell>
          <cell r="J13">
            <v>666.9499999999998</v>
          </cell>
        </row>
        <row r="14">
          <cell r="B14">
            <v>200000</v>
          </cell>
          <cell r="C14">
            <v>18003</v>
          </cell>
          <cell r="G14">
            <v>30802.6</v>
          </cell>
          <cell r="H14">
            <v>30802.6</v>
          </cell>
          <cell r="I14">
            <v>171.09703938232516</v>
          </cell>
          <cell r="J14">
            <v>12799.599999999999</v>
          </cell>
        </row>
        <row r="15">
          <cell r="B15">
            <v>10000</v>
          </cell>
          <cell r="C15">
            <v>0</v>
          </cell>
          <cell r="G15">
            <v>0</v>
          </cell>
          <cell r="J15">
            <v>0</v>
          </cell>
        </row>
        <row r="16">
          <cell r="B16">
            <v>21831667</v>
          </cell>
          <cell r="C16">
            <v>1133516</v>
          </cell>
          <cell r="G16">
            <v>2683430.92</v>
          </cell>
          <cell r="H16">
            <v>2683430.92</v>
          </cell>
          <cell r="I16">
            <v>236.73516033298162</v>
          </cell>
          <cell r="J16">
            <v>1549914.92</v>
          </cell>
        </row>
        <row r="17">
          <cell r="B17">
            <v>72962249</v>
          </cell>
          <cell r="C17">
            <v>5168821</v>
          </cell>
          <cell r="G17">
            <v>5773024.7</v>
          </cell>
          <cell r="H17">
            <v>5773024.7</v>
          </cell>
          <cell r="I17">
            <v>111.68939106229448</v>
          </cell>
          <cell r="J17">
            <v>604203.7000000002</v>
          </cell>
        </row>
        <row r="18">
          <cell r="B18">
            <v>30563540</v>
          </cell>
          <cell r="C18">
            <v>2348849</v>
          </cell>
          <cell r="G18">
            <v>2163754.4399999995</v>
          </cell>
          <cell r="H18">
            <v>2163754.4399999995</v>
          </cell>
          <cell r="I18">
            <v>92.1197761116189</v>
          </cell>
          <cell r="J18">
            <v>-185094.56000000052</v>
          </cell>
        </row>
        <row r="19">
          <cell r="B19">
            <v>26102043</v>
          </cell>
          <cell r="C19">
            <v>1900896</v>
          </cell>
          <cell r="G19">
            <v>2247720.77</v>
          </cell>
          <cell r="H19">
            <v>2247720.77</v>
          </cell>
          <cell r="I19">
            <v>118.24533114910021</v>
          </cell>
          <cell r="J19">
            <v>346824.77</v>
          </cell>
        </row>
        <row r="20">
          <cell r="B20">
            <v>28901620</v>
          </cell>
          <cell r="C20">
            <v>2106115</v>
          </cell>
          <cell r="G20">
            <v>2289094.66</v>
          </cell>
          <cell r="H20">
            <v>2289094.66</v>
          </cell>
          <cell r="I20">
            <v>108.68801846053043</v>
          </cell>
          <cell r="J20">
            <v>182979.66000000015</v>
          </cell>
        </row>
        <row r="21">
          <cell r="B21">
            <v>27069100</v>
          </cell>
          <cell r="C21">
            <v>1838481</v>
          </cell>
          <cell r="G21">
            <v>1262215.4700000004</v>
          </cell>
          <cell r="H21">
            <v>1262215.4700000004</v>
          </cell>
          <cell r="I21">
            <v>68.65534481999</v>
          </cell>
          <cell r="J21">
            <v>-576265.5299999996</v>
          </cell>
        </row>
        <row r="22">
          <cell r="B22">
            <v>50738383</v>
          </cell>
          <cell r="C22">
            <v>4774704</v>
          </cell>
          <cell r="G22">
            <v>3837134.6700000004</v>
          </cell>
          <cell r="H22">
            <v>3837134.6700000004</v>
          </cell>
          <cell r="I22">
            <v>80.36382297206278</v>
          </cell>
          <cell r="J22">
            <v>-937569.3299999996</v>
          </cell>
        </row>
        <row r="23">
          <cell r="B23">
            <v>110291954</v>
          </cell>
          <cell r="C23">
            <v>7303413</v>
          </cell>
          <cell r="G23">
            <v>8003074.450000001</v>
          </cell>
          <cell r="H23">
            <v>8003074.450000001</v>
          </cell>
          <cell r="I23">
            <v>109.57992448188267</v>
          </cell>
          <cell r="J23">
            <v>699661.4500000011</v>
          </cell>
        </row>
        <row r="24">
          <cell r="B24">
            <v>40873678</v>
          </cell>
          <cell r="C24">
            <v>3224743</v>
          </cell>
          <cell r="G24">
            <v>2725665.4200000004</v>
          </cell>
          <cell r="H24">
            <v>2725665.4200000004</v>
          </cell>
          <cell r="I24">
            <v>84.52349287989773</v>
          </cell>
          <cell r="J24">
            <v>-499077.5799999996</v>
          </cell>
        </row>
        <row r="25">
          <cell r="B25">
            <v>40000000</v>
          </cell>
          <cell r="C25">
            <v>2482410</v>
          </cell>
          <cell r="G25">
            <v>2994524.68</v>
          </cell>
          <cell r="H25">
            <v>2994524.68</v>
          </cell>
          <cell r="I25">
            <v>120.62973803682712</v>
          </cell>
          <cell r="J25">
            <v>512114.68000000017</v>
          </cell>
        </row>
        <row r="26">
          <cell r="B26">
            <v>16953166</v>
          </cell>
          <cell r="C26">
            <v>1158677</v>
          </cell>
          <cell r="G26">
            <v>1333981.32</v>
          </cell>
          <cell r="H26">
            <v>1333981.32</v>
          </cell>
          <cell r="I26">
            <v>115.12969705966374</v>
          </cell>
          <cell r="J26">
            <v>175304.32000000007</v>
          </cell>
        </row>
        <row r="27">
          <cell r="B27">
            <v>33130790</v>
          </cell>
          <cell r="C27">
            <v>2307081</v>
          </cell>
          <cell r="G27">
            <v>3570522.810000001</v>
          </cell>
          <cell r="H27">
            <v>3570522.810000001</v>
          </cell>
          <cell r="I27">
            <v>154.7636519914126</v>
          </cell>
          <cell r="J27">
            <v>1263441.810000001</v>
          </cell>
        </row>
        <row r="28">
          <cell r="B28">
            <v>14630000</v>
          </cell>
          <cell r="C28">
            <v>835250</v>
          </cell>
          <cell r="G28">
            <v>1194329.01</v>
          </cell>
          <cell r="H28">
            <v>1194329.01</v>
          </cell>
          <cell r="I28">
            <v>142.99060281352888</v>
          </cell>
          <cell r="J28">
            <v>359079.01</v>
          </cell>
        </row>
        <row r="29">
          <cell r="B29">
            <v>72654200</v>
          </cell>
          <cell r="C29">
            <v>5262970</v>
          </cell>
          <cell r="G29">
            <v>6528329.29</v>
          </cell>
          <cell r="H29">
            <v>6528329.29</v>
          </cell>
          <cell r="I29">
            <v>124.04268483384857</v>
          </cell>
          <cell r="J29">
            <v>1265359.29</v>
          </cell>
        </row>
        <row r="30">
          <cell r="B30">
            <v>109296155</v>
          </cell>
          <cell r="C30">
            <v>7399700</v>
          </cell>
          <cell r="G30">
            <v>8466546.1</v>
          </cell>
          <cell r="H30">
            <v>8466546.1</v>
          </cell>
          <cell r="I30">
            <v>114.41742367933834</v>
          </cell>
          <cell r="J30">
            <v>1066846.0999999996</v>
          </cell>
        </row>
        <row r="31">
          <cell r="B31">
            <v>45562000</v>
          </cell>
          <cell r="C31">
            <v>3273012</v>
          </cell>
          <cell r="G31">
            <v>3339769.58</v>
          </cell>
          <cell r="H31">
            <v>3339769.58</v>
          </cell>
          <cell r="I31">
            <v>102.0396374959823</v>
          </cell>
          <cell r="J31">
            <v>66757.58000000007</v>
          </cell>
        </row>
        <row r="32">
          <cell r="B32">
            <v>90101600</v>
          </cell>
          <cell r="C32">
            <v>6822880</v>
          </cell>
          <cell r="G32">
            <v>7771166.97</v>
          </cell>
          <cell r="H32">
            <v>7771166.97</v>
          </cell>
          <cell r="I32">
            <v>113.89863180944117</v>
          </cell>
          <cell r="J32">
            <v>948286.9699999997</v>
          </cell>
        </row>
        <row r="33">
          <cell r="B33">
            <v>125323200</v>
          </cell>
          <cell r="C33">
            <v>9722800</v>
          </cell>
          <cell r="G33">
            <v>9219978.370000001</v>
          </cell>
          <cell r="H33">
            <v>9219978.370000001</v>
          </cell>
          <cell r="I33">
            <v>94.82842771629572</v>
          </cell>
          <cell r="J33">
            <v>-502821.62999999896</v>
          </cell>
        </row>
        <row r="34">
          <cell r="B34">
            <v>24215685</v>
          </cell>
          <cell r="C34">
            <v>1471153</v>
          </cell>
          <cell r="G34">
            <v>1925218.8199999998</v>
          </cell>
          <cell r="H34">
            <v>1925218.8199999998</v>
          </cell>
          <cell r="I34">
            <v>130.8646225103711</v>
          </cell>
          <cell r="J34">
            <v>454065.81999999983</v>
          </cell>
        </row>
        <row r="35">
          <cell r="B35">
            <v>106278419</v>
          </cell>
          <cell r="C35">
            <v>5156332</v>
          </cell>
          <cell r="G35">
            <v>7532307.5600000005</v>
          </cell>
          <cell r="H35">
            <v>7532307.5600000005</v>
          </cell>
          <cell r="I35">
            <v>146.07879321967633</v>
          </cell>
          <cell r="J35">
            <v>2375975.5600000005</v>
          </cell>
        </row>
        <row r="36">
          <cell r="B36">
            <v>30570602</v>
          </cell>
          <cell r="C36">
            <v>2489503</v>
          </cell>
          <cell r="G36">
            <v>3117145.3200000003</v>
          </cell>
          <cell r="H36">
            <v>3117145.3200000003</v>
          </cell>
          <cell r="I36">
            <v>125.21155106059322</v>
          </cell>
          <cell r="J36">
            <v>627642.3200000003</v>
          </cell>
        </row>
        <row r="37">
          <cell r="B37">
            <v>12308300</v>
          </cell>
          <cell r="C37">
            <v>540400</v>
          </cell>
          <cell r="G37">
            <v>966550.5900000001</v>
          </cell>
          <cell r="H37">
            <v>966550.5900000001</v>
          </cell>
          <cell r="I37">
            <v>178.8583623242043</v>
          </cell>
          <cell r="J37">
            <v>426150.5900000001</v>
          </cell>
        </row>
        <row r="38">
          <cell r="B38">
            <v>15902000</v>
          </cell>
          <cell r="C38">
            <v>508850</v>
          </cell>
          <cell r="G38">
            <v>1301858.1799999997</v>
          </cell>
          <cell r="H38">
            <v>1301858.1799999997</v>
          </cell>
          <cell r="I38">
            <v>255.843211162425</v>
          </cell>
          <cell r="J38">
            <v>793008.1799999997</v>
          </cell>
        </row>
        <row r="39">
          <cell r="B39">
            <v>23378898</v>
          </cell>
          <cell r="C39">
            <v>1088127</v>
          </cell>
          <cell r="G39">
            <v>1465496.5499999998</v>
          </cell>
          <cell r="H39">
            <v>1465496.5499999998</v>
          </cell>
          <cell r="I39">
            <v>134.68065308553136</v>
          </cell>
          <cell r="J39">
            <v>377369.5499999998</v>
          </cell>
        </row>
        <row r="40">
          <cell r="B40">
            <v>22585000</v>
          </cell>
          <cell r="C40">
            <v>1416140</v>
          </cell>
          <cell r="G40">
            <v>1507703.4200000002</v>
          </cell>
          <cell r="H40">
            <v>1507703.4200000002</v>
          </cell>
          <cell r="I40">
            <v>106.4657039558236</v>
          </cell>
          <cell r="J40">
            <v>91563.42000000016</v>
          </cell>
        </row>
        <row r="41">
          <cell r="B41">
            <v>16700658</v>
          </cell>
          <cell r="C41">
            <v>1070780</v>
          </cell>
          <cell r="G41">
            <v>766786.3</v>
          </cell>
          <cell r="H41">
            <v>766786.3</v>
          </cell>
          <cell r="I41">
            <v>71.61006929528007</v>
          </cell>
          <cell r="J41">
            <v>-303993.69999999995</v>
          </cell>
        </row>
        <row r="42">
          <cell r="B42">
            <v>67134300</v>
          </cell>
          <cell r="C42">
            <v>3151169</v>
          </cell>
          <cell r="G42">
            <v>3816626.7200000007</v>
          </cell>
          <cell r="H42">
            <v>3816626.7200000007</v>
          </cell>
          <cell r="I42">
            <v>121.1178048527388</v>
          </cell>
          <cell r="J42">
            <v>665457.7200000007</v>
          </cell>
        </row>
        <row r="43">
          <cell r="B43">
            <v>83304218</v>
          </cell>
          <cell r="C43">
            <v>7262360</v>
          </cell>
          <cell r="G43">
            <v>5606043.19</v>
          </cell>
          <cell r="H43">
            <v>5606043.19</v>
          </cell>
          <cell r="I43">
            <v>77.19313267312555</v>
          </cell>
          <cell r="J43">
            <v>-1656316.8099999996</v>
          </cell>
        </row>
        <row r="44">
          <cell r="B44">
            <v>133964000</v>
          </cell>
          <cell r="C44">
            <v>7942100</v>
          </cell>
          <cell r="G44">
            <v>9327618.92</v>
          </cell>
          <cell r="H44">
            <v>9327618.92</v>
          </cell>
          <cell r="I44">
            <v>117.44524647133629</v>
          </cell>
          <cell r="J44">
            <v>1385518.92</v>
          </cell>
        </row>
        <row r="45">
          <cell r="B45">
            <v>19535430</v>
          </cell>
          <cell r="C45">
            <v>1236490</v>
          </cell>
          <cell r="G45">
            <v>1352681.2799999998</v>
          </cell>
          <cell r="H45">
            <v>1352681.2799999998</v>
          </cell>
          <cell r="I45">
            <v>109.39686370290093</v>
          </cell>
          <cell r="J45">
            <v>116191.2799999998</v>
          </cell>
        </row>
        <row r="46">
          <cell r="B46">
            <v>20826110</v>
          </cell>
          <cell r="C46">
            <v>1180750</v>
          </cell>
          <cell r="G46">
            <v>1593683.28</v>
          </cell>
          <cell r="H46">
            <v>1593683.28</v>
          </cell>
          <cell r="I46">
            <v>134.97211772178701</v>
          </cell>
          <cell r="J46">
            <v>412933.28</v>
          </cell>
        </row>
        <row r="47">
          <cell r="B47">
            <v>89017127</v>
          </cell>
          <cell r="C47">
            <v>5314000</v>
          </cell>
          <cell r="G47">
            <v>6000098.350000001</v>
          </cell>
          <cell r="H47">
            <v>6000098.350000001</v>
          </cell>
          <cell r="I47">
            <v>112.91114697026723</v>
          </cell>
          <cell r="J47">
            <v>686098.3500000006</v>
          </cell>
        </row>
        <row r="48">
          <cell r="B48">
            <v>34628602</v>
          </cell>
          <cell r="C48">
            <v>2456200</v>
          </cell>
          <cell r="G48">
            <v>2508735.1600000006</v>
          </cell>
          <cell r="H48">
            <v>2508735.1600000006</v>
          </cell>
          <cell r="I48">
            <v>102.13887957006762</v>
          </cell>
          <cell r="J48">
            <v>52535.160000000615</v>
          </cell>
        </row>
        <row r="49">
          <cell r="B49">
            <v>21778400</v>
          </cell>
          <cell r="C49">
            <v>1520975</v>
          </cell>
          <cell r="G49">
            <v>1747165.5</v>
          </cell>
          <cell r="H49">
            <v>1747165.5</v>
          </cell>
          <cell r="I49">
            <v>114.87141471753317</v>
          </cell>
          <cell r="J49">
            <v>226190.5</v>
          </cell>
        </row>
        <row r="50">
          <cell r="B50">
            <v>43600145</v>
          </cell>
          <cell r="C50">
            <v>2178270</v>
          </cell>
          <cell r="G50">
            <v>2580318.6599999997</v>
          </cell>
          <cell r="H50">
            <v>2580318.6599999997</v>
          </cell>
          <cell r="I50">
            <v>118.45724634687159</v>
          </cell>
          <cell r="J50">
            <v>402048.6599999997</v>
          </cell>
        </row>
        <row r="51">
          <cell r="B51">
            <v>29472910</v>
          </cell>
          <cell r="C51">
            <v>1318780</v>
          </cell>
          <cell r="G51">
            <v>1952215.4700000002</v>
          </cell>
          <cell r="H51">
            <v>1952215.4700000002</v>
          </cell>
          <cell r="I51">
            <v>148.0319287523317</v>
          </cell>
          <cell r="J51">
            <v>633435.4700000002</v>
          </cell>
        </row>
        <row r="52">
          <cell r="B52">
            <v>586095100</v>
          </cell>
          <cell r="C52">
            <v>39552200</v>
          </cell>
          <cell r="G52">
            <v>48063527.760000005</v>
          </cell>
          <cell r="H52">
            <v>48063527.760000005</v>
          </cell>
          <cell r="I52">
            <v>121.51922714792099</v>
          </cell>
          <cell r="J52">
            <v>8511327.760000005</v>
          </cell>
        </row>
        <row r="53">
          <cell r="B53">
            <v>62765837</v>
          </cell>
          <cell r="C53">
            <v>3916969</v>
          </cell>
          <cell r="G53">
            <v>4564622.56</v>
          </cell>
          <cell r="H53">
            <v>4564622.56</v>
          </cell>
          <cell r="I53">
            <v>116.53455924721385</v>
          </cell>
          <cell r="J53">
            <v>647653.5599999996</v>
          </cell>
        </row>
        <row r="54">
          <cell r="B54">
            <v>15621077</v>
          </cell>
          <cell r="C54">
            <v>1636649</v>
          </cell>
          <cell r="G54">
            <v>1439114.0799999998</v>
          </cell>
          <cell r="H54">
            <v>1439114.0799999998</v>
          </cell>
          <cell r="I54">
            <v>87.930526337657</v>
          </cell>
          <cell r="J54">
            <v>-197534.92000000016</v>
          </cell>
        </row>
        <row r="55">
          <cell r="B55">
            <v>286000000</v>
          </cell>
          <cell r="C55">
            <v>21175509</v>
          </cell>
          <cell r="G55">
            <v>18645871.810000002</v>
          </cell>
          <cell r="H55">
            <v>18645871.810000002</v>
          </cell>
          <cell r="I55">
            <v>88.0539485969381</v>
          </cell>
          <cell r="J55">
            <v>-2529637.1899999976</v>
          </cell>
        </row>
        <row r="56">
          <cell r="B56">
            <v>65519230</v>
          </cell>
          <cell r="C56">
            <v>3272841</v>
          </cell>
          <cell r="G56">
            <v>4034474.1600000006</v>
          </cell>
          <cell r="H56">
            <v>4034474.1600000006</v>
          </cell>
          <cell r="I56">
            <v>123.27131565511434</v>
          </cell>
          <cell r="J56">
            <v>761633.1600000006</v>
          </cell>
        </row>
        <row r="57">
          <cell r="B57">
            <v>15121922</v>
          </cell>
          <cell r="C57">
            <v>1009900</v>
          </cell>
          <cell r="G57">
            <v>1140932.3299999998</v>
          </cell>
          <cell r="H57">
            <v>1140932.3299999998</v>
          </cell>
          <cell r="I57">
            <v>112.97478265174767</v>
          </cell>
          <cell r="J57">
            <v>131032.32999999984</v>
          </cell>
        </row>
        <row r="58">
          <cell r="B58">
            <v>25045080</v>
          </cell>
          <cell r="C58">
            <v>1256650</v>
          </cell>
          <cell r="G58">
            <v>2029062.74</v>
          </cell>
          <cell r="H58">
            <v>2029062.74</v>
          </cell>
          <cell r="I58">
            <v>161.46601997373972</v>
          </cell>
          <cell r="J58">
            <v>772412.74</v>
          </cell>
        </row>
        <row r="59">
          <cell r="B59">
            <v>26519363</v>
          </cell>
          <cell r="C59">
            <v>1053910</v>
          </cell>
          <cell r="G59">
            <v>1778947.6400000004</v>
          </cell>
          <cell r="H59">
            <v>1778947.6400000004</v>
          </cell>
          <cell r="I59">
            <v>168.79502424305684</v>
          </cell>
          <cell r="J59">
            <v>725037.6400000004</v>
          </cell>
        </row>
        <row r="60">
          <cell r="B60">
            <v>76777900</v>
          </cell>
          <cell r="C60">
            <v>2950635</v>
          </cell>
          <cell r="G60">
            <v>5219199.010000001</v>
          </cell>
          <cell r="H60">
            <v>5219199.010000001</v>
          </cell>
          <cell r="I60">
            <v>176.8839253245488</v>
          </cell>
          <cell r="J60">
            <v>2268564.0100000007</v>
          </cell>
        </row>
        <row r="61">
          <cell r="B61">
            <v>18398500</v>
          </cell>
          <cell r="C61">
            <v>1364735</v>
          </cell>
          <cell r="G61">
            <v>1580400.8</v>
          </cell>
          <cell r="H61">
            <v>1580400.8</v>
          </cell>
          <cell r="I61">
            <v>115.80276024283103</v>
          </cell>
          <cell r="J61">
            <v>215665.80000000005</v>
          </cell>
        </row>
        <row r="62">
          <cell r="B62">
            <v>21199000</v>
          </cell>
          <cell r="C62">
            <v>1480509</v>
          </cell>
          <cell r="G62">
            <v>1242397.3400000003</v>
          </cell>
          <cell r="H62">
            <v>1242397.3400000003</v>
          </cell>
          <cell r="I62">
            <v>83.91690560476162</v>
          </cell>
          <cell r="J62">
            <v>-238111.65999999968</v>
          </cell>
        </row>
        <row r="63">
          <cell r="B63">
            <v>37970000</v>
          </cell>
          <cell r="C63">
            <v>1695770</v>
          </cell>
          <cell r="G63">
            <v>2786734.5000000005</v>
          </cell>
          <cell r="H63">
            <v>2786734.5000000005</v>
          </cell>
          <cell r="I63">
            <v>164.33446163099953</v>
          </cell>
          <cell r="J63">
            <v>1090964.5000000005</v>
          </cell>
        </row>
        <row r="64">
          <cell r="B64">
            <v>129100000</v>
          </cell>
          <cell r="C64">
            <v>6828800</v>
          </cell>
          <cell r="G64">
            <v>10046169.28</v>
          </cell>
          <cell r="H64">
            <v>10046169.28</v>
          </cell>
          <cell r="I64">
            <v>147.11470946579192</v>
          </cell>
          <cell r="J64">
            <v>3217369.2799999993</v>
          </cell>
        </row>
        <row r="65">
          <cell r="B65">
            <v>103153563</v>
          </cell>
          <cell r="C65">
            <v>7350507</v>
          </cell>
          <cell r="G65">
            <v>7646141.929999999</v>
          </cell>
          <cell r="H65">
            <v>7646141.929999999</v>
          </cell>
          <cell r="I65">
            <v>104.02196651196985</v>
          </cell>
          <cell r="J65">
            <v>295634.92999999877</v>
          </cell>
        </row>
        <row r="66">
          <cell r="B66">
            <v>74544600</v>
          </cell>
          <cell r="C66">
            <v>4737000</v>
          </cell>
          <cell r="G66">
            <v>5477707.710000002</v>
          </cell>
          <cell r="H66">
            <v>5477707.710000002</v>
          </cell>
          <cell r="I66">
            <v>115.63664154528186</v>
          </cell>
          <cell r="J66">
            <v>740707.7100000018</v>
          </cell>
        </row>
        <row r="67">
          <cell r="B67">
            <v>1028401700</v>
          </cell>
          <cell r="C67">
            <v>93285035</v>
          </cell>
          <cell r="G67">
            <v>123408107.44</v>
          </cell>
          <cell r="H67">
            <v>123408107.44</v>
          </cell>
          <cell r="I67">
            <v>132.2914307101884</v>
          </cell>
          <cell r="J67">
            <v>30123072.439999998</v>
          </cell>
        </row>
        <row r="68">
          <cell r="B68">
            <v>8130000000</v>
          </cell>
          <cell r="C68">
            <v>560000000</v>
          </cell>
          <cell r="G68">
            <v>581918952.0099999</v>
          </cell>
          <cell r="H68">
            <v>581918952.0099999</v>
          </cell>
          <cell r="I68">
            <v>103.91409857321425</v>
          </cell>
          <cell r="J68">
            <v>21918952.00999987</v>
          </cell>
        </row>
        <row r="69">
          <cell r="B69">
            <v>28650195</v>
          </cell>
          <cell r="C69">
            <v>2698203</v>
          </cell>
          <cell r="G69">
            <v>2049790.72</v>
          </cell>
          <cell r="H69">
            <v>2049790.72</v>
          </cell>
          <cell r="I69">
            <v>75.96873622926074</v>
          </cell>
          <cell r="J69">
            <v>-648412.28</v>
          </cell>
        </row>
        <row r="70">
          <cell r="B70">
            <v>37431574</v>
          </cell>
          <cell r="C70">
            <v>3212250</v>
          </cell>
          <cell r="G70">
            <v>2489614.260000001</v>
          </cell>
          <cell r="H70">
            <v>2489614.260000001</v>
          </cell>
          <cell r="I70">
            <v>77.50375157599817</v>
          </cell>
          <cell r="J70">
            <v>-722635.7399999988</v>
          </cell>
        </row>
        <row r="71">
          <cell r="B71">
            <v>43000000</v>
          </cell>
          <cell r="C71">
            <v>2209503</v>
          </cell>
          <cell r="G71">
            <v>3022989.4800000004</v>
          </cell>
          <cell r="H71">
            <v>3022989.4800000004</v>
          </cell>
          <cell r="I71">
            <v>136.8176227866629</v>
          </cell>
          <cell r="J71">
            <v>813486.4800000004</v>
          </cell>
        </row>
        <row r="72">
          <cell r="B72">
            <v>286709700</v>
          </cell>
          <cell r="C72">
            <v>16540872</v>
          </cell>
          <cell r="G72">
            <v>20211375.030000005</v>
          </cell>
          <cell r="H72">
            <v>20211375.030000005</v>
          </cell>
          <cell r="I72">
            <v>122.19050501086039</v>
          </cell>
          <cell r="J72">
            <v>3670503.030000005</v>
          </cell>
        </row>
        <row r="73">
          <cell r="B73">
            <v>28627700</v>
          </cell>
          <cell r="C73">
            <v>1916591</v>
          </cell>
          <cell r="G73">
            <v>2606306.5600000005</v>
          </cell>
          <cell r="H73">
            <v>2606306.5600000005</v>
          </cell>
          <cell r="I73">
            <v>135.9865803397804</v>
          </cell>
          <cell r="J73">
            <v>689715.5600000005</v>
          </cell>
        </row>
        <row r="74">
          <cell r="B74">
            <v>888000000</v>
          </cell>
          <cell r="C74">
            <v>63916000</v>
          </cell>
          <cell r="G74">
            <v>64381047.62</v>
          </cell>
          <cell r="H74">
            <v>64381047.62</v>
          </cell>
          <cell r="I74">
            <v>100.72759187058014</v>
          </cell>
          <cell r="J74">
            <v>465047.6199999973</v>
          </cell>
        </row>
        <row r="75">
          <cell r="B75">
            <v>28196210</v>
          </cell>
          <cell r="C75">
            <v>1179419</v>
          </cell>
          <cell r="G75">
            <v>1927390.21</v>
          </cell>
          <cell r="H75">
            <v>1927390.21</v>
          </cell>
          <cell r="I75">
            <v>163.41861628479785</v>
          </cell>
          <cell r="J75">
            <v>747971.21</v>
          </cell>
        </row>
        <row r="76">
          <cell r="B76">
            <v>60217300</v>
          </cell>
          <cell r="C76">
            <v>2962825</v>
          </cell>
          <cell r="G76">
            <v>4972914.149999999</v>
          </cell>
          <cell r="H76">
            <v>4972914.149999999</v>
          </cell>
          <cell r="I76">
            <v>167.84366778328115</v>
          </cell>
          <cell r="J76">
            <v>2010089.1499999994</v>
          </cell>
        </row>
        <row r="77">
          <cell r="B77">
            <v>31642490</v>
          </cell>
          <cell r="C77">
            <v>1389737</v>
          </cell>
          <cell r="G77">
            <v>2265486.2</v>
          </cell>
          <cell r="H77">
            <v>2265486.2</v>
          </cell>
          <cell r="I77">
            <v>163.0154626378948</v>
          </cell>
          <cell r="J77">
            <v>875749.2000000002</v>
          </cell>
        </row>
        <row r="78">
          <cell r="B78">
            <v>64256100</v>
          </cell>
          <cell r="C78">
            <v>3854139</v>
          </cell>
          <cell r="G78">
            <v>4075706.6300000004</v>
          </cell>
          <cell r="H78">
            <v>4075706.6300000004</v>
          </cell>
          <cell r="I78">
            <v>105.74882301857822</v>
          </cell>
          <cell r="J78">
            <v>221567.63000000035</v>
          </cell>
        </row>
        <row r="79">
          <cell r="B79">
            <v>21566949</v>
          </cell>
          <cell r="C79">
            <v>2449589</v>
          </cell>
          <cell r="G79">
            <v>956776.3199999998</v>
          </cell>
          <cell r="H79">
            <v>956776.3199999998</v>
          </cell>
          <cell r="I79">
            <v>39.05864698118745</v>
          </cell>
          <cell r="J79">
            <v>-1492812.6800000002</v>
          </cell>
        </row>
        <row r="80">
          <cell r="B80">
            <v>19284977</v>
          </cell>
          <cell r="C80">
            <v>792750</v>
          </cell>
          <cell r="G80">
            <v>1921583.88</v>
          </cell>
          <cell r="H80">
            <v>1921583.88</v>
          </cell>
          <cell r="I80">
            <v>242.39468684957424</v>
          </cell>
          <cell r="J80">
            <v>1128833.88</v>
          </cell>
        </row>
        <row r="81">
          <cell r="B81">
            <v>30723000</v>
          </cell>
          <cell r="C81">
            <v>2426053</v>
          </cell>
          <cell r="G81">
            <v>1979012.4600000002</v>
          </cell>
          <cell r="H81">
            <v>1979012.4600000002</v>
          </cell>
          <cell r="I81">
            <v>81.57333990642415</v>
          </cell>
          <cell r="J81">
            <v>-447040.5399999998</v>
          </cell>
        </row>
        <row r="82">
          <cell r="B82">
            <v>159702100</v>
          </cell>
          <cell r="C82">
            <v>13091700</v>
          </cell>
          <cell r="G82">
            <v>12983781.229999999</v>
          </cell>
          <cell r="H82">
            <v>12983781.229999999</v>
          </cell>
          <cell r="I82">
            <v>99.17567031019652</v>
          </cell>
          <cell r="J82">
            <v>-107918.77000000142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9" sqref="K9"/>
    </sheetView>
  </sheetViews>
  <sheetFormatPr defaultColWidth="11.421875" defaultRowHeight="12.75"/>
  <cols>
    <col min="1" max="1" width="31.140625" style="2" customWidth="1"/>
    <col min="2" max="2" width="15.00390625" style="1" customWidth="1"/>
    <col min="3" max="3" width="13.00390625" style="1" customWidth="1"/>
    <col min="4" max="4" width="12.421875" style="1" customWidth="1"/>
    <col min="5" max="5" width="11.421875" style="1" customWidth="1"/>
    <col min="6" max="6" width="9.421875" style="1" customWidth="1"/>
    <col min="7" max="7" width="13.140625" style="1" customWidth="1"/>
    <col min="8" max="9" width="11.421875" style="1" customWidth="1"/>
    <col min="10" max="16384" width="11.421875" style="2" customWidth="1"/>
  </cols>
  <sheetData>
    <row r="2" spans="1:7" ht="42.75" customHeight="1">
      <c r="A2" s="49" t="str">
        <f>'[1]вспомогат'!A2</f>
        <v>Щоденний моніторинг виконання за помісячним розписом доходів станом на 31.01.2022</v>
      </c>
      <c r="B2" s="49"/>
      <c r="C2" s="49"/>
      <c r="D2" s="49"/>
      <c r="E2" s="49"/>
      <c r="F2" s="49"/>
      <c r="G2" s="49"/>
    </row>
    <row r="3" ht="12.75">
      <c r="G3" s="3" t="s">
        <v>0</v>
      </c>
    </row>
    <row r="5" spans="1:7" ht="12.75">
      <c r="A5" s="4" t="s">
        <v>1</v>
      </c>
      <c r="B5" s="5" t="s">
        <v>2</v>
      </c>
      <c r="C5" s="6"/>
      <c r="D5" s="6"/>
      <c r="E5" s="6"/>
      <c r="F5" s="6"/>
      <c r="G5" s="6"/>
    </row>
    <row r="6" spans="1:7" ht="12.75" customHeight="1">
      <c r="A6" s="7"/>
      <c r="B6" s="8" t="s">
        <v>3</v>
      </c>
      <c r="C6" s="9" t="s">
        <v>3</v>
      </c>
      <c r="D6" s="10" t="str">
        <f>'[1]вспомогат'!G6</f>
        <v>Фактично надійшло на 31.01.2022</v>
      </c>
      <c r="E6" s="11"/>
      <c r="F6" s="12" t="s">
        <v>4</v>
      </c>
      <c r="G6" s="13"/>
    </row>
    <row r="7" spans="1:7" ht="12.75">
      <c r="A7" s="7"/>
      <c r="B7" s="14" t="s">
        <v>5</v>
      </c>
      <c r="C7" s="15" t="s">
        <v>5</v>
      </c>
      <c r="D7" s="16"/>
      <c r="E7" s="17"/>
      <c r="F7" s="18" t="s">
        <v>7</v>
      </c>
      <c r="G7" s="19"/>
    </row>
    <row r="8" spans="1:7" ht="12.75">
      <c r="A8" s="7"/>
      <c r="B8" s="14" t="s">
        <v>8</v>
      </c>
      <c r="C8" s="15" t="s">
        <v>6</v>
      </c>
      <c r="D8" s="15" t="s">
        <v>9</v>
      </c>
      <c r="E8" s="20" t="str">
        <f>'[1]вспомогат'!H8</f>
        <v>за січень</v>
      </c>
      <c r="F8" s="21" t="str">
        <f>'[1]вспомогат'!I8</f>
        <v>за січень</v>
      </c>
      <c r="G8" s="22"/>
    </row>
    <row r="9" spans="1:7" ht="12.75">
      <c r="A9" s="23"/>
      <c r="B9" s="24" t="str">
        <f>'[1]вспомогат'!B9</f>
        <v> рік </v>
      </c>
      <c r="C9" s="25" t="str">
        <f>'[1]вспомогат'!C9</f>
        <v>1 міс.   </v>
      </c>
      <c r="D9" s="27"/>
      <c r="E9" s="26"/>
      <c r="F9" s="25" t="s">
        <v>10</v>
      </c>
      <c r="G9" s="28" t="s">
        <v>11</v>
      </c>
    </row>
    <row r="10" spans="1:7" ht="12.75">
      <c r="A10" s="29" t="s">
        <v>12</v>
      </c>
      <c r="B10" s="30">
        <f>'[1]вспомогат'!B10</f>
        <v>3010080400</v>
      </c>
      <c r="C10" s="30">
        <f>'[1]вспомогат'!C10</f>
        <v>145373360</v>
      </c>
      <c r="D10" s="30">
        <f>'[1]вспомогат'!G10</f>
        <v>165404611.92000005</v>
      </c>
      <c r="E10" s="30">
        <f>'[1]вспомогат'!H10</f>
        <v>165404611.92000005</v>
      </c>
      <c r="F10" s="31">
        <f>'[1]вспомогат'!I10</f>
        <v>113.77917654238716</v>
      </c>
      <c r="G10" s="32">
        <f>'[1]вспомогат'!J10</f>
        <v>20031251.920000046</v>
      </c>
    </row>
    <row r="11" spans="1:7" ht="12.75">
      <c r="A11" s="29"/>
      <c r="B11" s="30"/>
      <c r="C11" s="30"/>
      <c r="D11" s="30"/>
      <c r="E11" s="30"/>
      <c r="F11" s="33"/>
      <c r="G11" s="32"/>
    </row>
    <row r="12" spans="1:7" ht="12.75">
      <c r="A12" s="29" t="s">
        <v>13</v>
      </c>
      <c r="B12" s="30">
        <f>'[1]вспомогат'!B11</f>
        <v>33000</v>
      </c>
      <c r="C12" s="30">
        <f>'[1]вспомогат'!C11</f>
        <v>14000</v>
      </c>
      <c r="D12" s="30">
        <f>'[1]вспомогат'!G11</f>
        <v>0</v>
      </c>
      <c r="E12" s="30">
        <f>'[1]вспомогат'!H11</f>
        <v>0</v>
      </c>
      <c r="F12" s="33">
        <f>'[1]вспомогат'!I11</f>
        <v>0</v>
      </c>
      <c r="G12" s="32">
        <f>D12-C12</f>
        <v>-14000</v>
      </c>
    </row>
    <row r="13" spans="1:7" ht="12.75">
      <c r="A13" s="29" t="s">
        <v>14</v>
      </c>
      <c r="B13" s="30">
        <f>'[1]вспомогат'!B12</f>
        <v>24900</v>
      </c>
      <c r="C13" s="30">
        <f>'[1]вспомогат'!C12</f>
        <v>600</v>
      </c>
      <c r="D13" s="30">
        <f>'[1]вспомогат'!G12</f>
        <v>0</v>
      </c>
      <c r="E13" s="30">
        <f>'[1]вспомогат'!H12</f>
        <v>0</v>
      </c>
      <c r="F13" s="33">
        <f>'[1]вспомогат'!I12</f>
        <v>0</v>
      </c>
      <c r="G13" s="32">
        <f>'[1]вспомогат'!J12</f>
        <v>-600</v>
      </c>
    </row>
    <row r="14" spans="1:7" ht="12.75">
      <c r="A14" s="29" t="s">
        <v>15</v>
      </c>
      <c r="B14" s="30">
        <f>'[1]вспомогат'!B13</f>
        <v>10000</v>
      </c>
      <c r="C14" s="30">
        <f>'[1]вспомогат'!C13</f>
        <v>650</v>
      </c>
      <c r="D14" s="30">
        <f>'[1]вспомогат'!G13</f>
        <v>1316.9499999999998</v>
      </c>
      <c r="E14" s="30">
        <f>'[1]вспомогат'!H13</f>
        <v>1316.9499999999998</v>
      </c>
      <c r="F14" s="33">
        <f>'[1]вспомогат'!I13</f>
        <v>202.60769230769228</v>
      </c>
      <c r="G14" s="32">
        <f>'[1]вспомогат'!J13</f>
        <v>666.9499999999998</v>
      </c>
    </row>
    <row r="15" spans="1:7" ht="12.75">
      <c r="A15" s="29" t="s">
        <v>16</v>
      </c>
      <c r="B15" s="30">
        <f>'[1]вспомогат'!B14</f>
        <v>200000</v>
      </c>
      <c r="C15" s="30">
        <f>'[1]вспомогат'!C14</f>
        <v>18003</v>
      </c>
      <c r="D15" s="30">
        <f>'[1]вспомогат'!G14</f>
        <v>30802.6</v>
      </c>
      <c r="E15" s="30">
        <f>'[1]вспомогат'!H14</f>
        <v>30802.6</v>
      </c>
      <c r="F15" s="33">
        <f>'[1]вспомогат'!I14</f>
        <v>171.09703938232516</v>
      </c>
      <c r="G15" s="32">
        <f>'[1]вспомогат'!J14</f>
        <v>12799.599999999999</v>
      </c>
    </row>
    <row r="16" spans="1:7" ht="12.75" customHeight="1">
      <c r="A16" s="29" t="s">
        <v>17</v>
      </c>
      <c r="B16" s="30">
        <f>'[1]вспомогат'!B15</f>
        <v>10000</v>
      </c>
      <c r="C16" s="30">
        <f>'[1]вспомогат'!C15</f>
        <v>0</v>
      </c>
      <c r="D16" s="30">
        <f>'[1]вспомогат'!G15</f>
        <v>0</v>
      </c>
      <c r="E16" s="30">
        <f>'[1]вспомогат'!H15</f>
        <v>0</v>
      </c>
      <c r="F16" s="33">
        <f>'[1]вспомогат'!I15</f>
        <v>0</v>
      </c>
      <c r="G16" s="32">
        <f>'[1]вспомогат'!J15</f>
        <v>0</v>
      </c>
    </row>
    <row r="17" spans="1:7" ht="20.25" customHeight="1">
      <c r="A17" s="34" t="s">
        <v>18</v>
      </c>
      <c r="B17" s="35">
        <f>SUM(B12:B16)</f>
        <v>277900</v>
      </c>
      <c r="C17" s="35">
        <f>SUM(C12:C16)</f>
        <v>33253</v>
      </c>
      <c r="D17" s="35">
        <f>SUM(D12:D16)</f>
        <v>32119.55</v>
      </c>
      <c r="E17" s="35">
        <f>SUM(E12:E16)</f>
        <v>32119.55</v>
      </c>
      <c r="F17" s="36">
        <f>E17/C17*100</f>
        <v>96.59143535921571</v>
      </c>
      <c r="G17" s="37">
        <f>E17-C17</f>
        <v>-1133.4500000000007</v>
      </c>
    </row>
    <row r="18" spans="1:7" ht="12.75">
      <c r="A18" s="29" t="s">
        <v>19</v>
      </c>
      <c r="B18" s="30">
        <f>'[1]вспомогат'!B16</f>
        <v>21831667</v>
      </c>
      <c r="C18" s="30">
        <f>'[1]вспомогат'!C16</f>
        <v>1133516</v>
      </c>
      <c r="D18" s="30">
        <f>'[1]вспомогат'!G16</f>
        <v>2683430.92</v>
      </c>
      <c r="E18" s="30">
        <f>'[1]вспомогат'!H16</f>
        <v>2683430.92</v>
      </c>
      <c r="F18" s="33">
        <f>'[1]вспомогат'!I16</f>
        <v>236.73516033298162</v>
      </c>
      <c r="G18" s="32">
        <f>'[1]вспомогат'!J16</f>
        <v>1549914.92</v>
      </c>
    </row>
    <row r="19" spans="1:7" ht="12.75">
      <c r="A19" s="29" t="s">
        <v>20</v>
      </c>
      <c r="B19" s="30">
        <f>'[1]вспомогат'!B17</f>
        <v>72962249</v>
      </c>
      <c r="C19" s="30">
        <f>'[1]вспомогат'!C17</f>
        <v>5168821</v>
      </c>
      <c r="D19" s="30">
        <f>'[1]вспомогат'!G17</f>
        <v>5773024.7</v>
      </c>
      <c r="E19" s="30">
        <f>'[1]вспомогат'!H17</f>
        <v>5773024.7</v>
      </c>
      <c r="F19" s="33">
        <f>'[1]вспомогат'!I17</f>
        <v>111.68939106229448</v>
      </c>
      <c r="G19" s="32">
        <f>'[1]вспомогат'!J17</f>
        <v>604203.7000000002</v>
      </c>
    </row>
    <row r="20" spans="1:7" ht="12.75">
      <c r="A20" s="29" t="s">
        <v>21</v>
      </c>
      <c r="B20" s="30">
        <f>'[1]вспомогат'!B18</f>
        <v>30563540</v>
      </c>
      <c r="C20" s="30">
        <f>'[1]вспомогат'!C18</f>
        <v>2348849</v>
      </c>
      <c r="D20" s="30">
        <f>'[1]вспомогат'!G18</f>
        <v>2163754.4399999995</v>
      </c>
      <c r="E20" s="30">
        <f>'[1]вспомогат'!H18</f>
        <v>2163754.4399999995</v>
      </c>
      <c r="F20" s="33">
        <f>'[1]вспомогат'!I18</f>
        <v>92.1197761116189</v>
      </c>
      <c r="G20" s="32">
        <f>'[1]вспомогат'!J18</f>
        <v>-185094.56000000052</v>
      </c>
    </row>
    <row r="21" spans="1:7" ht="12.75">
      <c r="A21" s="29" t="s">
        <v>22</v>
      </c>
      <c r="B21" s="30">
        <f>'[1]вспомогат'!B19</f>
        <v>26102043</v>
      </c>
      <c r="C21" s="30">
        <f>'[1]вспомогат'!C19</f>
        <v>1900896</v>
      </c>
      <c r="D21" s="30">
        <f>'[1]вспомогат'!G19</f>
        <v>2247720.77</v>
      </c>
      <c r="E21" s="30">
        <f>'[1]вспомогат'!H19</f>
        <v>2247720.77</v>
      </c>
      <c r="F21" s="33">
        <f>'[1]вспомогат'!I19</f>
        <v>118.24533114910021</v>
      </c>
      <c r="G21" s="32">
        <f>'[1]вспомогат'!J19</f>
        <v>346824.77</v>
      </c>
    </row>
    <row r="22" spans="1:7" ht="12.75">
      <c r="A22" s="29" t="s">
        <v>23</v>
      </c>
      <c r="B22" s="30">
        <f>'[1]вспомогат'!B20</f>
        <v>28901620</v>
      </c>
      <c r="C22" s="30">
        <f>'[1]вспомогат'!C20</f>
        <v>2106115</v>
      </c>
      <c r="D22" s="30">
        <f>'[1]вспомогат'!G20</f>
        <v>2289094.66</v>
      </c>
      <c r="E22" s="30">
        <f>'[1]вспомогат'!H20</f>
        <v>2289094.66</v>
      </c>
      <c r="F22" s="33">
        <f>'[1]вспомогат'!I20</f>
        <v>108.68801846053043</v>
      </c>
      <c r="G22" s="32">
        <f>'[1]вспомогат'!J20</f>
        <v>182979.66000000015</v>
      </c>
    </row>
    <row r="23" spans="1:7" ht="12.75">
      <c r="A23" s="29" t="s">
        <v>24</v>
      </c>
      <c r="B23" s="30">
        <f>'[1]вспомогат'!B21</f>
        <v>27069100</v>
      </c>
      <c r="C23" s="30">
        <f>'[1]вспомогат'!C21</f>
        <v>1838481</v>
      </c>
      <c r="D23" s="30">
        <f>'[1]вспомогат'!G21</f>
        <v>1262215.4700000004</v>
      </c>
      <c r="E23" s="30">
        <f>'[1]вспомогат'!H21</f>
        <v>1262215.4700000004</v>
      </c>
      <c r="F23" s="33">
        <f>'[1]вспомогат'!I21</f>
        <v>68.65534481999</v>
      </c>
      <c r="G23" s="32">
        <f>'[1]вспомогат'!J21</f>
        <v>-576265.5299999996</v>
      </c>
    </row>
    <row r="24" spans="1:7" ht="12.75">
      <c r="A24" s="29" t="s">
        <v>25</v>
      </c>
      <c r="B24" s="30">
        <f>'[1]вспомогат'!B22</f>
        <v>50738383</v>
      </c>
      <c r="C24" s="30">
        <f>'[1]вспомогат'!C22</f>
        <v>4774704</v>
      </c>
      <c r="D24" s="30">
        <f>'[1]вспомогат'!G22</f>
        <v>3837134.6700000004</v>
      </c>
      <c r="E24" s="30">
        <f>'[1]вспомогат'!H22</f>
        <v>3837134.6700000004</v>
      </c>
      <c r="F24" s="33">
        <f>'[1]вспомогат'!I22</f>
        <v>80.36382297206278</v>
      </c>
      <c r="G24" s="32">
        <f>'[1]вспомогат'!J22</f>
        <v>-937569.3299999996</v>
      </c>
    </row>
    <row r="25" spans="1:7" ht="12.75">
      <c r="A25" s="29" t="s">
        <v>26</v>
      </c>
      <c r="B25" s="30">
        <f>'[1]вспомогат'!B23</f>
        <v>110291954</v>
      </c>
      <c r="C25" s="30">
        <f>'[1]вспомогат'!C23</f>
        <v>7303413</v>
      </c>
      <c r="D25" s="30">
        <f>'[1]вспомогат'!G23</f>
        <v>8003074.450000001</v>
      </c>
      <c r="E25" s="30">
        <f>'[1]вспомогат'!H23</f>
        <v>8003074.450000001</v>
      </c>
      <c r="F25" s="33">
        <f>'[1]вспомогат'!I23</f>
        <v>109.57992448188267</v>
      </c>
      <c r="G25" s="32">
        <f>'[1]вспомогат'!J23</f>
        <v>699661.4500000011</v>
      </c>
    </row>
    <row r="26" spans="1:7" ht="12.75">
      <c r="A26" s="29" t="s">
        <v>27</v>
      </c>
      <c r="B26" s="30">
        <f>'[1]вспомогат'!B24</f>
        <v>40873678</v>
      </c>
      <c r="C26" s="30">
        <f>'[1]вспомогат'!C24</f>
        <v>3224743</v>
      </c>
      <c r="D26" s="30">
        <f>'[1]вспомогат'!G24</f>
        <v>2725665.4200000004</v>
      </c>
      <c r="E26" s="30">
        <f>'[1]вспомогат'!H24</f>
        <v>2725665.4200000004</v>
      </c>
      <c r="F26" s="33">
        <f>'[1]вспомогат'!I24</f>
        <v>84.52349287989773</v>
      </c>
      <c r="G26" s="32">
        <f>'[1]вспомогат'!J24</f>
        <v>-499077.5799999996</v>
      </c>
    </row>
    <row r="27" spans="1:7" ht="12.75">
      <c r="A27" s="29" t="s">
        <v>28</v>
      </c>
      <c r="B27" s="30">
        <f>'[1]вспомогат'!B25</f>
        <v>40000000</v>
      </c>
      <c r="C27" s="30">
        <f>'[1]вспомогат'!C25</f>
        <v>2482410</v>
      </c>
      <c r="D27" s="30">
        <f>'[1]вспомогат'!G25</f>
        <v>2994524.68</v>
      </c>
      <c r="E27" s="30">
        <f>'[1]вспомогат'!H25</f>
        <v>2994524.68</v>
      </c>
      <c r="F27" s="33">
        <f>'[1]вспомогат'!I25</f>
        <v>120.62973803682712</v>
      </c>
      <c r="G27" s="32">
        <f>'[1]вспомогат'!J25</f>
        <v>512114.68000000017</v>
      </c>
    </row>
    <row r="28" spans="1:7" ht="12.75">
      <c r="A28" s="29" t="s">
        <v>29</v>
      </c>
      <c r="B28" s="30">
        <f>'[1]вспомогат'!B26</f>
        <v>16953166</v>
      </c>
      <c r="C28" s="30">
        <f>'[1]вспомогат'!C26</f>
        <v>1158677</v>
      </c>
      <c r="D28" s="30">
        <f>'[1]вспомогат'!G26</f>
        <v>1333981.32</v>
      </c>
      <c r="E28" s="30">
        <f>'[1]вспомогат'!H26</f>
        <v>1333981.32</v>
      </c>
      <c r="F28" s="33">
        <f>'[1]вспомогат'!I26</f>
        <v>115.12969705966374</v>
      </c>
      <c r="G28" s="32">
        <f>'[1]вспомогат'!J26</f>
        <v>175304.32000000007</v>
      </c>
    </row>
    <row r="29" spans="1:7" ht="12.75">
      <c r="A29" s="29" t="s">
        <v>30</v>
      </c>
      <c r="B29" s="30">
        <f>'[1]вспомогат'!B27</f>
        <v>33130790</v>
      </c>
      <c r="C29" s="30">
        <f>'[1]вспомогат'!C27</f>
        <v>2307081</v>
      </c>
      <c r="D29" s="30">
        <f>'[1]вспомогат'!G27</f>
        <v>3570522.810000001</v>
      </c>
      <c r="E29" s="30">
        <f>'[1]вспомогат'!H27</f>
        <v>3570522.810000001</v>
      </c>
      <c r="F29" s="33">
        <f>'[1]вспомогат'!I27</f>
        <v>154.7636519914126</v>
      </c>
      <c r="G29" s="32">
        <f>'[1]вспомогат'!J27</f>
        <v>1263441.810000001</v>
      </c>
    </row>
    <row r="30" spans="1:7" ht="12.75">
      <c r="A30" s="29" t="s">
        <v>31</v>
      </c>
      <c r="B30" s="30">
        <f>'[1]вспомогат'!B28</f>
        <v>14630000</v>
      </c>
      <c r="C30" s="30">
        <f>'[1]вспомогат'!C28</f>
        <v>835250</v>
      </c>
      <c r="D30" s="30">
        <f>'[1]вспомогат'!G28</f>
        <v>1194329.01</v>
      </c>
      <c r="E30" s="30">
        <f>'[1]вспомогат'!H28</f>
        <v>1194329.01</v>
      </c>
      <c r="F30" s="33">
        <f>'[1]вспомогат'!I28</f>
        <v>142.99060281352888</v>
      </c>
      <c r="G30" s="32">
        <f>'[1]вспомогат'!J28</f>
        <v>359079.01</v>
      </c>
    </row>
    <row r="31" spans="1:7" ht="12.75">
      <c r="A31" s="29" t="s">
        <v>32</v>
      </c>
      <c r="B31" s="30">
        <f>'[1]вспомогат'!B29</f>
        <v>72654200</v>
      </c>
      <c r="C31" s="30">
        <f>'[1]вспомогат'!C29</f>
        <v>5262970</v>
      </c>
      <c r="D31" s="30">
        <f>'[1]вспомогат'!G29</f>
        <v>6528329.29</v>
      </c>
      <c r="E31" s="30">
        <f>'[1]вспомогат'!H29</f>
        <v>6528329.29</v>
      </c>
      <c r="F31" s="33">
        <f>'[1]вспомогат'!I29</f>
        <v>124.04268483384857</v>
      </c>
      <c r="G31" s="32">
        <f>'[1]вспомогат'!J29</f>
        <v>1265359.29</v>
      </c>
    </row>
    <row r="32" spans="1:7" ht="12.75">
      <c r="A32" s="29" t="s">
        <v>33</v>
      </c>
      <c r="B32" s="30">
        <f>'[1]вспомогат'!B30</f>
        <v>109296155</v>
      </c>
      <c r="C32" s="30">
        <f>'[1]вспомогат'!C30</f>
        <v>7399700</v>
      </c>
      <c r="D32" s="30">
        <f>'[1]вспомогат'!G30</f>
        <v>8466546.1</v>
      </c>
      <c r="E32" s="30">
        <f>'[1]вспомогат'!H30</f>
        <v>8466546.1</v>
      </c>
      <c r="F32" s="33">
        <f>'[1]вспомогат'!I30</f>
        <v>114.41742367933834</v>
      </c>
      <c r="G32" s="32">
        <f>'[1]вспомогат'!J30</f>
        <v>1066846.0999999996</v>
      </c>
    </row>
    <row r="33" spans="1:7" ht="12.75">
      <c r="A33" s="29" t="s">
        <v>34</v>
      </c>
      <c r="B33" s="30">
        <f>'[1]вспомогат'!B31</f>
        <v>45562000</v>
      </c>
      <c r="C33" s="30">
        <f>'[1]вспомогат'!C31</f>
        <v>3273012</v>
      </c>
      <c r="D33" s="30">
        <f>'[1]вспомогат'!G31</f>
        <v>3339769.58</v>
      </c>
      <c r="E33" s="30">
        <f>'[1]вспомогат'!H31</f>
        <v>3339769.58</v>
      </c>
      <c r="F33" s="33">
        <f>'[1]вспомогат'!I31</f>
        <v>102.0396374959823</v>
      </c>
      <c r="G33" s="32">
        <f>'[1]вспомогат'!J31</f>
        <v>66757.58000000007</v>
      </c>
    </row>
    <row r="34" spans="1:7" ht="12.75">
      <c r="A34" s="29" t="s">
        <v>35</v>
      </c>
      <c r="B34" s="30">
        <f>'[1]вспомогат'!B32</f>
        <v>90101600</v>
      </c>
      <c r="C34" s="30">
        <f>'[1]вспомогат'!C32</f>
        <v>6822880</v>
      </c>
      <c r="D34" s="30">
        <f>'[1]вспомогат'!G32</f>
        <v>7771166.97</v>
      </c>
      <c r="E34" s="30">
        <f>'[1]вспомогат'!H32</f>
        <v>7771166.97</v>
      </c>
      <c r="F34" s="33">
        <f>'[1]вспомогат'!I32</f>
        <v>113.89863180944117</v>
      </c>
      <c r="G34" s="32">
        <f>'[1]вспомогат'!J32</f>
        <v>948286.9699999997</v>
      </c>
    </row>
    <row r="35" spans="1:7" ht="12.75">
      <c r="A35" s="29" t="s">
        <v>36</v>
      </c>
      <c r="B35" s="30">
        <f>'[1]вспомогат'!B33</f>
        <v>125323200</v>
      </c>
      <c r="C35" s="30">
        <f>'[1]вспомогат'!C33</f>
        <v>9722800</v>
      </c>
      <c r="D35" s="30">
        <f>'[1]вспомогат'!G33</f>
        <v>9219978.370000001</v>
      </c>
      <c r="E35" s="30">
        <f>'[1]вспомогат'!H33</f>
        <v>9219978.370000001</v>
      </c>
      <c r="F35" s="33">
        <f>'[1]вспомогат'!I33</f>
        <v>94.82842771629572</v>
      </c>
      <c r="G35" s="32">
        <f>'[1]вспомогат'!J33</f>
        <v>-502821.62999999896</v>
      </c>
    </row>
    <row r="36" spans="1:7" ht="12.75">
      <c r="A36" s="29" t="s">
        <v>37</v>
      </c>
      <c r="B36" s="30">
        <f>'[1]вспомогат'!B34</f>
        <v>24215685</v>
      </c>
      <c r="C36" s="30">
        <f>'[1]вспомогат'!C34</f>
        <v>1471153</v>
      </c>
      <c r="D36" s="30">
        <f>'[1]вспомогат'!G34</f>
        <v>1925218.8199999998</v>
      </c>
      <c r="E36" s="30">
        <f>'[1]вспомогат'!H34</f>
        <v>1925218.8199999998</v>
      </c>
      <c r="F36" s="33">
        <f>'[1]вспомогат'!I34</f>
        <v>130.8646225103711</v>
      </c>
      <c r="G36" s="32">
        <f>'[1]вспомогат'!J34</f>
        <v>454065.81999999983</v>
      </c>
    </row>
    <row r="37" spans="1:7" ht="18.75" customHeight="1">
      <c r="A37" s="29" t="s">
        <v>38</v>
      </c>
      <c r="B37" s="30">
        <f>'[1]вспомогат'!B35</f>
        <v>106278419</v>
      </c>
      <c r="C37" s="30">
        <f>'[1]вспомогат'!C35</f>
        <v>5156332</v>
      </c>
      <c r="D37" s="30">
        <f>'[1]вспомогат'!G35</f>
        <v>7532307.5600000005</v>
      </c>
      <c r="E37" s="30">
        <f>'[1]вспомогат'!H35</f>
        <v>7532307.5600000005</v>
      </c>
      <c r="F37" s="33">
        <f>'[1]вспомогат'!I35</f>
        <v>146.07879321967633</v>
      </c>
      <c r="G37" s="32">
        <f>'[1]вспомогат'!J35</f>
        <v>2375975.5600000005</v>
      </c>
    </row>
    <row r="38" spans="1:7" ht="12" customHeight="1">
      <c r="A38" s="38" t="s">
        <v>39</v>
      </c>
      <c r="B38" s="30">
        <f>'[1]вспомогат'!B36</f>
        <v>30570602</v>
      </c>
      <c r="C38" s="30">
        <f>'[1]вспомогат'!C36</f>
        <v>2489503</v>
      </c>
      <c r="D38" s="30">
        <f>'[1]вспомогат'!G36</f>
        <v>3117145.3200000003</v>
      </c>
      <c r="E38" s="30">
        <f>'[1]вспомогат'!H36</f>
        <v>3117145.3200000003</v>
      </c>
      <c r="F38" s="33">
        <f>'[1]вспомогат'!I36</f>
        <v>125.21155106059322</v>
      </c>
      <c r="G38" s="32">
        <f>'[1]вспомогат'!J36</f>
        <v>627642.3200000003</v>
      </c>
    </row>
    <row r="39" spans="1:7" ht="12.75" customHeight="1">
      <c r="A39" s="38" t="s">
        <v>40</v>
      </c>
      <c r="B39" s="30">
        <f>'[1]вспомогат'!B37</f>
        <v>12308300</v>
      </c>
      <c r="C39" s="30">
        <f>'[1]вспомогат'!C37</f>
        <v>540400</v>
      </c>
      <c r="D39" s="30">
        <f>'[1]вспомогат'!G37</f>
        <v>966550.5900000001</v>
      </c>
      <c r="E39" s="30">
        <f>'[1]вспомогат'!H37</f>
        <v>966550.5900000001</v>
      </c>
      <c r="F39" s="33">
        <f>'[1]вспомогат'!I37</f>
        <v>178.8583623242043</v>
      </c>
      <c r="G39" s="32">
        <f>'[1]вспомогат'!J37</f>
        <v>426150.5900000001</v>
      </c>
    </row>
    <row r="40" spans="1:7" ht="12.75" customHeight="1">
      <c r="A40" s="38" t="s">
        <v>41</v>
      </c>
      <c r="B40" s="30">
        <f>'[1]вспомогат'!B38</f>
        <v>15902000</v>
      </c>
      <c r="C40" s="30">
        <f>'[1]вспомогат'!C38</f>
        <v>508850</v>
      </c>
      <c r="D40" s="30">
        <f>'[1]вспомогат'!G38</f>
        <v>1301858.1799999997</v>
      </c>
      <c r="E40" s="30">
        <f>'[1]вспомогат'!H38</f>
        <v>1301858.1799999997</v>
      </c>
      <c r="F40" s="33">
        <f>'[1]вспомогат'!I38</f>
        <v>255.843211162425</v>
      </c>
      <c r="G40" s="32">
        <f>'[1]вспомогат'!J38</f>
        <v>793008.1799999997</v>
      </c>
    </row>
    <row r="41" spans="1:7" ht="12.75" customHeight="1">
      <c r="A41" s="38" t="s">
        <v>42</v>
      </c>
      <c r="B41" s="30">
        <f>'[1]вспомогат'!B39</f>
        <v>23378898</v>
      </c>
      <c r="C41" s="30">
        <f>'[1]вспомогат'!C39</f>
        <v>1088127</v>
      </c>
      <c r="D41" s="30">
        <f>'[1]вспомогат'!G39</f>
        <v>1465496.5499999998</v>
      </c>
      <c r="E41" s="30">
        <f>'[1]вспомогат'!H39</f>
        <v>1465496.5499999998</v>
      </c>
      <c r="F41" s="33">
        <f>'[1]вспомогат'!I39</f>
        <v>134.68065308553136</v>
      </c>
      <c r="G41" s="32">
        <f>'[1]вспомогат'!J39</f>
        <v>377369.5499999998</v>
      </c>
    </row>
    <row r="42" spans="1:7" ht="12" customHeight="1">
      <c r="A42" s="38" t="s">
        <v>43</v>
      </c>
      <c r="B42" s="30">
        <f>'[1]вспомогат'!B40</f>
        <v>22585000</v>
      </c>
      <c r="C42" s="30">
        <f>'[1]вспомогат'!C40</f>
        <v>1416140</v>
      </c>
      <c r="D42" s="30">
        <f>'[1]вспомогат'!G40</f>
        <v>1507703.4200000002</v>
      </c>
      <c r="E42" s="30">
        <f>'[1]вспомогат'!H40</f>
        <v>1507703.4200000002</v>
      </c>
      <c r="F42" s="33">
        <f>'[1]вспомогат'!I40</f>
        <v>106.4657039558236</v>
      </c>
      <c r="G42" s="32">
        <f>'[1]вспомогат'!J40</f>
        <v>91563.42000000016</v>
      </c>
    </row>
    <row r="43" spans="1:7" ht="14.25" customHeight="1">
      <c r="A43" s="38" t="s">
        <v>44</v>
      </c>
      <c r="B43" s="30">
        <f>'[1]вспомогат'!B41</f>
        <v>16700658</v>
      </c>
      <c r="C43" s="30">
        <f>'[1]вспомогат'!C41</f>
        <v>1070780</v>
      </c>
      <c r="D43" s="30">
        <f>'[1]вспомогат'!G41</f>
        <v>766786.3</v>
      </c>
      <c r="E43" s="30">
        <f>'[1]вспомогат'!H41</f>
        <v>766786.3</v>
      </c>
      <c r="F43" s="33">
        <f>'[1]вспомогат'!I41</f>
        <v>71.61006929528007</v>
      </c>
      <c r="G43" s="32">
        <f>'[1]вспомогат'!J41</f>
        <v>-303993.69999999995</v>
      </c>
    </row>
    <row r="44" spans="1:7" ht="14.25" customHeight="1">
      <c r="A44" s="39" t="s">
        <v>45</v>
      </c>
      <c r="B44" s="30">
        <f>'[1]вспомогат'!B42</f>
        <v>67134300</v>
      </c>
      <c r="C44" s="30">
        <f>'[1]вспомогат'!C42</f>
        <v>3151169</v>
      </c>
      <c r="D44" s="30">
        <f>'[1]вспомогат'!G42</f>
        <v>3816626.7200000007</v>
      </c>
      <c r="E44" s="30">
        <f>'[1]вспомогат'!H42</f>
        <v>3816626.7200000007</v>
      </c>
      <c r="F44" s="33">
        <f>'[1]вспомогат'!I42</f>
        <v>121.1178048527388</v>
      </c>
      <c r="G44" s="32">
        <f>'[1]вспомогат'!J42</f>
        <v>665457.7200000007</v>
      </c>
    </row>
    <row r="45" spans="1:7" ht="14.25" customHeight="1">
      <c r="A45" s="39" t="s">
        <v>46</v>
      </c>
      <c r="B45" s="30">
        <f>'[1]вспомогат'!B43</f>
        <v>83304218</v>
      </c>
      <c r="C45" s="30">
        <f>'[1]вспомогат'!C43</f>
        <v>7262360</v>
      </c>
      <c r="D45" s="30">
        <f>'[1]вспомогат'!G43</f>
        <v>5606043.19</v>
      </c>
      <c r="E45" s="30">
        <f>'[1]вспомогат'!H43</f>
        <v>5606043.19</v>
      </c>
      <c r="F45" s="33">
        <f>'[1]вспомогат'!I43</f>
        <v>77.19313267312555</v>
      </c>
      <c r="G45" s="32">
        <f>'[1]вспомогат'!J43</f>
        <v>-1656316.8099999996</v>
      </c>
    </row>
    <row r="46" spans="1:7" ht="14.25" customHeight="1">
      <c r="A46" s="39" t="s">
        <v>47</v>
      </c>
      <c r="B46" s="30">
        <f>'[1]вспомогат'!B44</f>
        <v>133964000</v>
      </c>
      <c r="C46" s="30">
        <f>'[1]вспомогат'!C44</f>
        <v>7942100</v>
      </c>
      <c r="D46" s="30">
        <f>'[1]вспомогат'!G44</f>
        <v>9327618.92</v>
      </c>
      <c r="E46" s="30">
        <f>'[1]вспомогат'!H44</f>
        <v>9327618.92</v>
      </c>
      <c r="F46" s="33">
        <f>'[1]вспомогат'!I44</f>
        <v>117.44524647133629</v>
      </c>
      <c r="G46" s="32">
        <f>'[1]вспомогат'!J44</f>
        <v>1385518.92</v>
      </c>
    </row>
    <row r="47" spans="1:7" ht="14.25" customHeight="1">
      <c r="A47" s="39" t="s">
        <v>48</v>
      </c>
      <c r="B47" s="30">
        <f>'[1]вспомогат'!B45</f>
        <v>19535430</v>
      </c>
      <c r="C47" s="30">
        <f>'[1]вспомогат'!C45</f>
        <v>1236490</v>
      </c>
      <c r="D47" s="30">
        <f>'[1]вспомогат'!G45</f>
        <v>1352681.2799999998</v>
      </c>
      <c r="E47" s="30">
        <f>'[1]вспомогат'!H45</f>
        <v>1352681.2799999998</v>
      </c>
      <c r="F47" s="33">
        <f>'[1]вспомогат'!I45</f>
        <v>109.39686370290093</v>
      </c>
      <c r="G47" s="32">
        <f>'[1]вспомогат'!J45</f>
        <v>116191.2799999998</v>
      </c>
    </row>
    <row r="48" spans="1:7" ht="14.25" customHeight="1">
      <c r="A48" s="39" t="s">
        <v>49</v>
      </c>
      <c r="B48" s="30">
        <f>'[1]вспомогат'!B46</f>
        <v>20826110</v>
      </c>
      <c r="C48" s="30">
        <f>'[1]вспомогат'!C46</f>
        <v>1180750</v>
      </c>
      <c r="D48" s="30">
        <f>'[1]вспомогат'!G46</f>
        <v>1593683.28</v>
      </c>
      <c r="E48" s="30">
        <f>'[1]вспомогат'!H46</f>
        <v>1593683.28</v>
      </c>
      <c r="F48" s="33">
        <f>'[1]вспомогат'!I46</f>
        <v>134.97211772178701</v>
      </c>
      <c r="G48" s="32">
        <f>'[1]вспомогат'!J46</f>
        <v>412933.28</v>
      </c>
    </row>
    <row r="49" spans="1:7" ht="14.25" customHeight="1">
      <c r="A49" s="39" t="s">
        <v>50</v>
      </c>
      <c r="B49" s="30">
        <f>'[1]вспомогат'!B47</f>
        <v>89017127</v>
      </c>
      <c r="C49" s="30">
        <f>'[1]вспомогат'!C47</f>
        <v>5314000</v>
      </c>
      <c r="D49" s="30">
        <f>'[1]вспомогат'!G47</f>
        <v>6000098.350000001</v>
      </c>
      <c r="E49" s="30">
        <f>'[1]вспомогат'!H47</f>
        <v>6000098.350000001</v>
      </c>
      <c r="F49" s="33">
        <f>'[1]вспомогат'!I47</f>
        <v>112.91114697026723</v>
      </c>
      <c r="G49" s="32">
        <f>'[1]вспомогат'!J47</f>
        <v>686098.3500000006</v>
      </c>
    </row>
    <row r="50" spans="1:7" ht="14.25" customHeight="1">
      <c r="A50" s="39" t="s">
        <v>51</v>
      </c>
      <c r="B50" s="30">
        <f>'[1]вспомогат'!B48</f>
        <v>34628602</v>
      </c>
      <c r="C50" s="30">
        <f>'[1]вспомогат'!C48</f>
        <v>2456200</v>
      </c>
      <c r="D50" s="30">
        <f>'[1]вспомогат'!G48</f>
        <v>2508735.1600000006</v>
      </c>
      <c r="E50" s="30">
        <f>'[1]вспомогат'!H48</f>
        <v>2508735.1600000006</v>
      </c>
      <c r="F50" s="33">
        <f>'[1]вспомогат'!I48</f>
        <v>102.13887957006762</v>
      </c>
      <c r="G50" s="32">
        <f>'[1]вспомогат'!J48</f>
        <v>52535.160000000615</v>
      </c>
    </row>
    <row r="51" spans="1:7" ht="14.25" customHeight="1">
      <c r="A51" s="39" t="s">
        <v>52</v>
      </c>
      <c r="B51" s="30">
        <f>'[1]вспомогат'!B49</f>
        <v>21778400</v>
      </c>
      <c r="C51" s="30">
        <f>'[1]вспомогат'!C49</f>
        <v>1520975</v>
      </c>
      <c r="D51" s="30">
        <f>'[1]вспомогат'!G49</f>
        <v>1747165.5</v>
      </c>
      <c r="E51" s="30">
        <f>'[1]вспомогат'!H49</f>
        <v>1747165.5</v>
      </c>
      <c r="F51" s="33">
        <f>'[1]вспомогат'!I49</f>
        <v>114.87141471753317</v>
      </c>
      <c r="G51" s="32">
        <f>'[1]вспомогат'!J49</f>
        <v>226190.5</v>
      </c>
    </row>
    <row r="52" spans="1:7" ht="14.25" customHeight="1">
      <c r="A52" s="39" t="s">
        <v>53</v>
      </c>
      <c r="B52" s="30">
        <f>'[1]вспомогат'!B50</f>
        <v>43600145</v>
      </c>
      <c r="C52" s="30">
        <f>'[1]вспомогат'!C50</f>
        <v>2178270</v>
      </c>
      <c r="D52" s="30">
        <f>'[1]вспомогат'!G50</f>
        <v>2580318.6599999997</v>
      </c>
      <c r="E52" s="30">
        <f>'[1]вспомогат'!H50</f>
        <v>2580318.6599999997</v>
      </c>
      <c r="F52" s="33">
        <f>'[1]вспомогат'!I50</f>
        <v>118.45724634687159</v>
      </c>
      <c r="G52" s="32">
        <f>'[1]вспомогат'!J50</f>
        <v>402048.6599999997</v>
      </c>
    </row>
    <row r="53" spans="1:7" ht="14.25" customHeight="1">
      <c r="A53" s="39" t="s">
        <v>54</v>
      </c>
      <c r="B53" s="30">
        <f>'[1]вспомогат'!B51</f>
        <v>29472910</v>
      </c>
      <c r="C53" s="30">
        <f>'[1]вспомогат'!C51</f>
        <v>1318780</v>
      </c>
      <c r="D53" s="30">
        <f>'[1]вспомогат'!G51</f>
        <v>1952215.4700000002</v>
      </c>
      <c r="E53" s="30">
        <f>'[1]вспомогат'!H51</f>
        <v>1952215.4700000002</v>
      </c>
      <c r="F53" s="33">
        <f>'[1]вспомогат'!I51</f>
        <v>148.0319287523317</v>
      </c>
      <c r="G53" s="32">
        <f>'[1]вспомогат'!J51</f>
        <v>633435.4700000002</v>
      </c>
    </row>
    <row r="54" spans="1:7" ht="14.25" customHeight="1">
      <c r="A54" s="39" t="s">
        <v>55</v>
      </c>
      <c r="B54" s="30">
        <f>'[1]вспомогат'!B52</f>
        <v>586095100</v>
      </c>
      <c r="C54" s="30">
        <f>'[1]вспомогат'!C52</f>
        <v>39552200</v>
      </c>
      <c r="D54" s="30">
        <f>'[1]вспомогат'!G52</f>
        <v>48063527.760000005</v>
      </c>
      <c r="E54" s="30">
        <f>'[1]вспомогат'!H52</f>
        <v>48063527.760000005</v>
      </c>
      <c r="F54" s="33">
        <f>'[1]вспомогат'!I52</f>
        <v>121.51922714792099</v>
      </c>
      <c r="G54" s="32">
        <f>'[1]вспомогат'!J52</f>
        <v>8511327.760000005</v>
      </c>
    </row>
    <row r="55" spans="1:7" ht="14.25" customHeight="1">
      <c r="A55" s="39" t="s">
        <v>56</v>
      </c>
      <c r="B55" s="30">
        <f>'[1]вспомогат'!B53</f>
        <v>62765837</v>
      </c>
      <c r="C55" s="30">
        <f>'[1]вспомогат'!C53</f>
        <v>3916969</v>
      </c>
      <c r="D55" s="30">
        <f>'[1]вспомогат'!G53</f>
        <v>4564622.56</v>
      </c>
      <c r="E55" s="30">
        <f>'[1]вспомогат'!H53</f>
        <v>4564622.56</v>
      </c>
      <c r="F55" s="33">
        <f>'[1]вспомогат'!I53</f>
        <v>116.53455924721385</v>
      </c>
      <c r="G55" s="32">
        <f>'[1]вспомогат'!J53</f>
        <v>647653.5599999996</v>
      </c>
    </row>
    <row r="56" spans="1:7" ht="14.25" customHeight="1">
      <c r="A56" s="39" t="s">
        <v>57</v>
      </c>
      <c r="B56" s="30">
        <f>'[1]вспомогат'!B54</f>
        <v>15621077</v>
      </c>
      <c r="C56" s="30">
        <f>'[1]вспомогат'!C54</f>
        <v>1636649</v>
      </c>
      <c r="D56" s="30">
        <f>'[1]вспомогат'!G54</f>
        <v>1439114.0799999998</v>
      </c>
      <c r="E56" s="30">
        <f>'[1]вспомогат'!H54</f>
        <v>1439114.0799999998</v>
      </c>
      <c r="F56" s="33">
        <f>'[1]вспомогат'!I54</f>
        <v>87.930526337657</v>
      </c>
      <c r="G56" s="32">
        <f>'[1]вспомогат'!J54</f>
        <v>-197534.92000000016</v>
      </c>
    </row>
    <row r="57" spans="1:7" ht="14.25" customHeight="1">
      <c r="A57" s="39" t="s">
        <v>58</v>
      </c>
      <c r="B57" s="30">
        <f>'[1]вспомогат'!B55</f>
        <v>286000000</v>
      </c>
      <c r="C57" s="30">
        <f>'[1]вспомогат'!C55</f>
        <v>21175509</v>
      </c>
      <c r="D57" s="30">
        <f>'[1]вспомогат'!G55</f>
        <v>18645871.810000002</v>
      </c>
      <c r="E57" s="30">
        <f>'[1]вспомогат'!H55</f>
        <v>18645871.810000002</v>
      </c>
      <c r="F57" s="33">
        <f>'[1]вспомогат'!I55</f>
        <v>88.0539485969381</v>
      </c>
      <c r="G57" s="32">
        <f>'[1]вспомогат'!J55</f>
        <v>-2529637.1899999976</v>
      </c>
    </row>
    <row r="58" spans="1:7" ht="14.25" customHeight="1">
      <c r="A58" s="39" t="s">
        <v>59</v>
      </c>
      <c r="B58" s="30">
        <f>'[1]вспомогат'!B56</f>
        <v>65519230</v>
      </c>
      <c r="C58" s="30">
        <f>'[1]вспомогат'!C56</f>
        <v>3272841</v>
      </c>
      <c r="D58" s="30">
        <f>'[1]вспомогат'!G56</f>
        <v>4034474.1600000006</v>
      </c>
      <c r="E58" s="30">
        <f>'[1]вспомогат'!H56</f>
        <v>4034474.1600000006</v>
      </c>
      <c r="F58" s="33">
        <f>'[1]вспомогат'!I56</f>
        <v>123.27131565511434</v>
      </c>
      <c r="G58" s="32">
        <f>'[1]вспомогат'!J56</f>
        <v>761633.1600000006</v>
      </c>
    </row>
    <row r="59" spans="1:7" ht="14.25" customHeight="1">
      <c r="A59" s="39" t="s">
        <v>60</v>
      </c>
      <c r="B59" s="30">
        <f>'[1]вспомогат'!B57</f>
        <v>15121922</v>
      </c>
      <c r="C59" s="30">
        <f>'[1]вспомогат'!C57</f>
        <v>1009900</v>
      </c>
      <c r="D59" s="30">
        <f>'[1]вспомогат'!G57</f>
        <v>1140932.3299999998</v>
      </c>
      <c r="E59" s="30">
        <f>'[1]вспомогат'!H57</f>
        <v>1140932.3299999998</v>
      </c>
      <c r="F59" s="33">
        <f>'[1]вспомогат'!I57</f>
        <v>112.97478265174767</v>
      </c>
      <c r="G59" s="32">
        <f>'[1]вспомогат'!J57</f>
        <v>131032.32999999984</v>
      </c>
    </row>
    <row r="60" spans="1:7" ht="14.25" customHeight="1">
      <c r="A60" s="39" t="s">
        <v>61</v>
      </c>
      <c r="B60" s="30">
        <f>'[1]вспомогат'!B58</f>
        <v>25045080</v>
      </c>
      <c r="C60" s="30">
        <f>'[1]вспомогат'!C58</f>
        <v>1256650</v>
      </c>
      <c r="D60" s="30">
        <f>'[1]вспомогат'!G58</f>
        <v>2029062.74</v>
      </c>
      <c r="E60" s="30">
        <f>'[1]вспомогат'!H58</f>
        <v>2029062.74</v>
      </c>
      <c r="F60" s="33">
        <f>'[1]вспомогат'!I58</f>
        <v>161.46601997373972</v>
      </c>
      <c r="G60" s="32">
        <f>'[1]вспомогат'!J58</f>
        <v>772412.74</v>
      </c>
    </row>
    <row r="61" spans="1:7" ht="14.25" customHeight="1">
      <c r="A61" s="39" t="s">
        <v>62</v>
      </c>
      <c r="B61" s="30">
        <f>'[1]вспомогат'!B59</f>
        <v>26519363</v>
      </c>
      <c r="C61" s="30">
        <f>'[1]вспомогат'!C59</f>
        <v>1053910</v>
      </c>
      <c r="D61" s="30">
        <f>'[1]вспомогат'!G59</f>
        <v>1778947.6400000004</v>
      </c>
      <c r="E61" s="30">
        <f>'[1]вспомогат'!H59</f>
        <v>1778947.6400000004</v>
      </c>
      <c r="F61" s="33">
        <f>'[1]вспомогат'!I59</f>
        <v>168.79502424305684</v>
      </c>
      <c r="G61" s="32">
        <f>'[1]вспомогат'!J59</f>
        <v>725037.6400000004</v>
      </c>
    </row>
    <row r="62" spans="1:7" ht="14.25" customHeight="1">
      <c r="A62" s="39" t="s">
        <v>63</v>
      </c>
      <c r="B62" s="30">
        <f>'[1]вспомогат'!B60</f>
        <v>76777900</v>
      </c>
      <c r="C62" s="30">
        <f>'[1]вспомогат'!C60</f>
        <v>2950635</v>
      </c>
      <c r="D62" s="30">
        <f>'[1]вспомогат'!G60</f>
        <v>5219199.010000001</v>
      </c>
      <c r="E62" s="30">
        <f>'[1]вспомогат'!H60</f>
        <v>5219199.010000001</v>
      </c>
      <c r="F62" s="33">
        <f>'[1]вспомогат'!I60</f>
        <v>176.8839253245488</v>
      </c>
      <c r="G62" s="32">
        <f>'[1]вспомогат'!J60</f>
        <v>2268564.0100000007</v>
      </c>
    </row>
    <row r="63" spans="1:7" ht="14.25" customHeight="1">
      <c r="A63" s="39" t="s">
        <v>64</v>
      </c>
      <c r="B63" s="30">
        <f>'[1]вспомогат'!B61</f>
        <v>18398500</v>
      </c>
      <c r="C63" s="30">
        <f>'[1]вспомогат'!C61</f>
        <v>1364735</v>
      </c>
      <c r="D63" s="30">
        <f>'[1]вспомогат'!G61</f>
        <v>1580400.8</v>
      </c>
      <c r="E63" s="30">
        <f>'[1]вспомогат'!H61</f>
        <v>1580400.8</v>
      </c>
      <c r="F63" s="33">
        <f>'[1]вспомогат'!I61</f>
        <v>115.80276024283103</v>
      </c>
      <c r="G63" s="32">
        <f>'[1]вспомогат'!J61</f>
        <v>215665.80000000005</v>
      </c>
    </row>
    <row r="64" spans="1:7" ht="14.25" customHeight="1">
      <c r="A64" s="39" t="s">
        <v>65</v>
      </c>
      <c r="B64" s="30">
        <f>'[1]вспомогат'!B62</f>
        <v>21199000</v>
      </c>
      <c r="C64" s="30">
        <f>'[1]вспомогат'!C62</f>
        <v>1480509</v>
      </c>
      <c r="D64" s="30">
        <f>'[1]вспомогат'!G62</f>
        <v>1242397.3400000003</v>
      </c>
      <c r="E64" s="30">
        <f>'[1]вспомогат'!H62</f>
        <v>1242397.3400000003</v>
      </c>
      <c r="F64" s="33">
        <f>'[1]вспомогат'!I62</f>
        <v>83.91690560476162</v>
      </c>
      <c r="G64" s="32">
        <f>'[1]вспомогат'!J62</f>
        <v>-238111.65999999968</v>
      </c>
    </row>
    <row r="65" spans="1:7" ht="14.25" customHeight="1">
      <c r="A65" s="39" t="s">
        <v>66</v>
      </c>
      <c r="B65" s="30">
        <f>'[1]вспомогат'!B63</f>
        <v>37970000</v>
      </c>
      <c r="C65" s="30">
        <f>'[1]вспомогат'!C63</f>
        <v>1695770</v>
      </c>
      <c r="D65" s="30">
        <f>'[1]вспомогат'!G63</f>
        <v>2786734.5000000005</v>
      </c>
      <c r="E65" s="30">
        <f>'[1]вспомогат'!H63</f>
        <v>2786734.5000000005</v>
      </c>
      <c r="F65" s="33">
        <f>'[1]вспомогат'!I63</f>
        <v>164.33446163099953</v>
      </c>
      <c r="G65" s="32">
        <f>'[1]вспомогат'!J63</f>
        <v>1090964.5000000005</v>
      </c>
    </row>
    <row r="66" spans="1:7" ht="14.25" customHeight="1">
      <c r="A66" s="39" t="s">
        <v>67</v>
      </c>
      <c r="B66" s="30">
        <f>'[1]вспомогат'!B64</f>
        <v>129100000</v>
      </c>
      <c r="C66" s="30">
        <f>'[1]вспомогат'!C64</f>
        <v>6828800</v>
      </c>
      <c r="D66" s="30">
        <f>'[1]вспомогат'!G64</f>
        <v>10046169.28</v>
      </c>
      <c r="E66" s="30">
        <f>'[1]вспомогат'!H64</f>
        <v>10046169.28</v>
      </c>
      <c r="F66" s="33">
        <f>'[1]вспомогат'!I64</f>
        <v>147.11470946579192</v>
      </c>
      <c r="G66" s="32">
        <f>'[1]вспомогат'!J64</f>
        <v>3217369.2799999993</v>
      </c>
    </row>
    <row r="67" spans="1:7" ht="14.25" customHeight="1">
      <c r="A67" s="39" t="s">
        <v>68</v>
      </c>
      <c r="B67" s="30">
        <f>'[1]вспомогат'!B65</f>
        <v>103153563</v>
      </c>
      <c r="C67" s="30">
        <f>'[1]вспомогат'!C65</f>
        <v>7350507</v>
      </c>
      <c r="D67" s="30">
        <f>'[1]вспомогат'!G65</f>
        <v>7646141.929999999</v>
      </c>
      <c r="E67" s="30">
        <f>'[1]вспомогат'!H65</f>
        <v>7646141.929999999</v>
      </c>
      <c r="F67" s="33">
        <f>'[1]вспомогат'!I65</f>
        <v>104.02196651196985</v>
      </c>
      <c r="G67" s="32">
        <f>'[1]вспомогат'!J65</f>
        <v>295634.92999999877</v>
      </c>
    </row>
    <row r="68" spans="1:7" ht="14.25" customHeight="1">
      <c r="A68" s="39" t="s">
        <v>69</v>
      </c>
      <c r="B68" s="30">
        <f>'[1]вспомогат'!B66</f>
        <v>74544600</v>
      </c>
      <c r="C68" s="30">
        <f>'[1]вспомогат'!C66</f>
        <v>4737000</v>
      </c>
      <c r="D68" s="30">
        <f>'[1]вспомогат'!G66</f>
        <v>5477707.710000002</v>
      </c>
      <c r="E68" s="30">
        <f>'[1]вспомогат'!H66</f>
        <v>5477707.710000002</v>
      </c>
      <c r="F68" s="33">
        <f>'[1]вспомогат'!I66</f>
        <v>115.63664154528186</v>
      </c>
      <c r="G68" s="32">
        <f>'[1]вспомогат'!J66</f>
        <v>740707.7100000018</v>
      </c>
    </row>
    <row r="69" spans="1:7" ht="14.25" customHeight="1">
      <c r="A69" s="39" t="s">
        <v>70</v>
      </c>
      <c r="B69" s="30">
        <f>'[1]вспомогат'!B67</f>
        <v>1028401700</v>
      </c>
      <c r="C69" s="30">
        <f>'[1]вспомогат'!C67</f>
        <v>93285035</v>
      </c>
      <c r="D69" s="30">
        <f>'[1]вспомогат'!G67</f>
        <v>123408107.44</v>
      </c>
      <c r="E69" s="30">
        <f>'[1]вспомогат'!H67</f>
        <v>123408107.44</v>
      </c>
      <c r="F69" s="33">
        <f>'[1]вспомогат'!I67</f>
        <v>132.2914307101884</v>
      </c>
      <c r="G69" s="32">
        <f>'[1]вспомогат'!J67</f>
        <v>30123072.439999998</v>
      </c>
    </row>
    <row r="70" spans="1:7" ht="14.25" customHeight="1">
      <c r="A70" s="39" t="s">
        <v>71</v>
      </c>
      <c r="B70" s="30">
        <f>'[1]вспомогат'!B68</f>
        <v>8130000000</v>
      </c>
      <c r="C70" s="30">
        <f>'[1]вспомогат'!C68</f>
        <v>560000000</v>
      </c>
      <c r="D70" s="30">
        <f>'[1]вспомогат'!G68</f>
        <v>581918952.0099999</v>
      </c>
      <c r="E70" s="30">
        <f>'[1]вспомогат'!H68</f>
        <v>581918952.0099999</v>
      </c>
      <c r="F70" s="33">
        <f>'[1]вспомогат'!I68</f>
        <v>103.91409857321425</v>
      </c>
      <c r="G70" s="32">
        <f>'[1]вспомогат'!J68</f>
        <v>21918952.00999987</v>
      </c>
    </row>
    <row r="71" spans="1:7" ht="14.25" customHeight="1">
      <c r="A71" s="39" t="s">
        <v>72</v>
      </c>
      <c r="B71" s="30">
        <f>'[1]вспомогат'!B69</f>
        <v>28650195</v>
      </c>
      <c r="C71" s="30">
        <f>'[1]вспомогат'!C69</f>
        <v>2698203</v>
      </c>
      <c r="D71" s="30">
        <f>'[1]вспомогат'!G69</f>
        <v>2049790.72</v>
      </c>
      <c r="E71" s="30">
        <f>'[1]вспомогат'!H69</f>
        <v>2049790.72</v>
      </c>
      <c r="F71" s="33">
        <f>'[1]вспомогат'!I69</f>
        <v>75.96873622926074</v>
      </c>
      <c r="G71" s="32">
        <f>'[1]вспомогат'!J69</f>
        <v>-648412.28</v>
      </c>
    </row>
    <row r="72" spans="1:7" ht="14.25" customHeight="1">
      <c r="A72" s="39" t="s">
        <v>73</v>
      </c>
      <c r="B72" s="30">
        <f>'[1]вспомогат'!B70</f>
        <v>37431574</v>
      </c>
      <c r="C72" s="30">
        <f>'[1]вспомогат'!C70</f>
        <v>3212250</v>
      </c>
      <c r="D72" s="30">
        <f>'[1]вспомогат'!G70</f>
        <v>2489614.260000001</v>
      </c>
      <c r="E72" s="30">
        <f>'[1]вспомогат'!H70</f>
        <v>2489614.260000001</v>
      </c>
      <c r="F72" s="33">
        <f>'[1]вспомогат'!I70</f>
        <v>77.50375157599817</v>
      </c>
      <c r="G72" s="32">
        <f>'[1]вспомогат'!J70</f>
        <v>-722635.7399999988</v>
      </c>
    </row>
    <row r="73" spans="1:7" ht="14.25" customHeight="1">
      <c r="A73" s="39" t="s">
        <v>74</v>
      </c>
      <c r="B73" s="30">
        <f>'[1]вспомогат'!B71</f>
        <v>43000000</v>
      </c>
      <c r="C73" s="30">
        <f>'[1]вспомогат'!C71</f>
        <v>2209503</v>
      </c>
      <c r="D73" s="30">
        <f>'[1]вспомогат'!G71</f>
        <v>3022989.4800000004</v>
      </c>
      <c r="E73" s="30">
        <f>'[1]вспомогат'!H71</f>
        <v>3022989.4800000004</v>
      </c>
      <c r="F73" s="33">
        <f>'[1]вспомогат'!I71</f>
        <v>136.8176227866629</v>
      </c>
      <c r="G73" s="32">
        <f>'[1]вспомогат'!J71</f>
        <v>813486.4800000004</v>
      </c>
    </row>
    <row r="74" spans="1:7" ht="14.25" customHeight="1">
      <c r="A74" s="39" t="s">
        <v>75</v>
      </c>
      <c r="B74" s="30">
        <f>'[1]вспомогат'!B72</f>
        <v>286709700</v>
      </c>
      <c r="C74" s="30">
        <f>'[1]вспомогат'!C72</f>
        <v>16540872</v>
      </c>
      <c r="D74" s="30">
        <f>'[1]вспомогат'!G72</f>
        <v>20211375.030000005</v>
      </c>
      <c r="E74" s="30">
        <f>'[1]вспомогат'!H72</f>
        <v>20211375.030000005</v>
      </c>
      <c r="F74" s="33">
        <f>'[1]вспомогат'!I72</f>
        <v>122.19050501086039</v>
      </c>
      <c r="G74" s="32">
        <f>'[1]вспомогат'!J72</f>
        <v>3670503.030000005</v>
      </c>
    </row>
    <row r="75" spans="1:7" ht="14.25" customHeight="1">
      <c r="A75" s="39" t="s">
        <v>76</v>
      </c>
      <c r="B75" s="30">
        <f>'[1]вспомогат'!B73</f>
        <v>28627700</v>
      </c>
      <c r="C75" s="30">
        <f>'[1]вспомогат'!C73</f>
        <v>1916591</v>
      </c>
      <c r="D75" s="30">
        <f>'[1]вспомогат'!G73</f>
        <v>2606306.5600000005</v>
      </c>
      <c r="E75" s="30">
        <f>'[1]вспомогат'!H73</f>
        <v>2606306.5600000005</v>
      </c>
      <c r="F75" s="33">
        <f>'[1]вспомогат'!I73</f>
        <v>135.9865803397804</v>
      </c>
      <c r="G75" s="32">
        <f>'[1]вспомогат'!J73</f>
        <v>689715.5600000005</v>
      </c>
    </row>
    <row r="76" spans="1:7" ht="14.25" customHeight="1">
      <c r="A76" s="39" t="s">
        <v>77</v>
      </c>
      <c r="B76" s="30">
        <f>'[1]вспомогат'!B74</f>
        <v>888000000</v>
      </c>
      <c r="C76" s="30">
        <f>'[1]вспомогат'!C74</f>
        <v>63916000</v>
      </c>
      <c r="D76" s="30">
        <f>'[1]вспомогат'!G74</f>
        <v>64381047.62</v>
      </c>
      <c r="E76" s="30">
        <f>'[1]вспомогат'!H74</f>
        <v>64381047.62</v>
      </c>
      <c r="F76" s="33">
        <f>'[1]вспомогат'!I74</f>
        <v>100.72759187058014</v>
      </c>
      <c r="G76" s="32">
        <f>'[1]вспомогат'!J74</f>
        <v>465047.6199999973</v>
      </c>
    </row>
    <row r="77" spans="1:7" ht="14.25" customHeight="1">
      <c r="A77" s="39" t="s">
        <v>78</v>
      </c>
      <c r="B77" s="30">
        <f>'[1]вспомогат'!B75</f>
        <v>28196210</v>
      </c>
      <c r="C77" s="30">
        <f>'[1]вспомогат'!C75</f>
        <v>1179419</v>
      </c>
      <c r="D77" s="30">
        <f>'[1]вспомогат'!G75</f>
        <v>1927390.21</v>
      </c>
      <c r="E77" s="30">
        <f>'[1]вспомогат'!H75</f>
        <v>1927390.21</v>
      </c>
      <c r="F77" s="33">
        <f>'[1]вспомогат'!I75</f>
        <v>163.41861628479785</v>
      </c>
      <c r="G77" s="32">
        <f>'[1]вспомогат'!J75</f>
        <v>747971.21</v>
      </c>
    </row>
    <row r="78" spans="1:7" ht="14.25" customHeight="1">
      <c r="A78" s="39" t="s">
        <v>79</v>
      </c>
      <c r="B78" s="30">
        <f>'[1]вспомогат'!B76</f>
        <v>60217300</v>
      </c>
      <c r="C78" s="30">
        <f>'[1]вспомогат'!C76</f>
        <v>2962825</v>
      </c>
      <c r="D78" s="30">
        <f>'[1]вспомогат'!G76</f>
        <v>4972914.149999999</v>
      </c>
      <c r="E78" s="30">
        <f>'[1]вспомогат'!H76</f>
        <v>4972914.149999999</v>
      </c>
      <c r="F78" s="33">
        <f>'[1]вспомогат'!I76</f>
        <v>167.84366778328115</v>
      </c>
      <c r="G78" s="32">
        <f>'[1]вспомогат'!J76</f>
        <v>2010089.1499999994</v>
      </c>
    </row>
    <row r="79" spans="1:7" ht="14.25" customHeight="1">
      <c r="A79" s="39" t="s">
        <v>80</v>
      </c>
      <c r="B79" s="30">
        <f>'[1]вспомогат'!B77</f>
        <v>31642490</v>
      </c>
      <c r="C79" s="30">
        <f>'[1]вспомогат'!C77</f>
        <v>1389737</v>
      </c>
      <c r="D79" s="30">
        <f>'[1]вспомогат'!G77</f>
        <v>2265486.2</v>
      </c>
      <c r="E79" s="30">
        <f>'[1]вспомогат'!H77</f>
        <v>2265486.2</v>
      </c>
      <c r="F79" s="33">
        <f>'[1]вспомогат'!I77</f>
        <v>163.0154626378948</v>
      </c>
      <c r="G79" s="32">
        <f>'[1]вспомогат'!J77</f>
        <v>875749.2000000002</v>
      </c>
    </row>
    <row r="80" spans="1:7" ht="14.25" customHeight="1">
      <c r="A80" s="39" t="s">
        <v>81</v>
      </c>
      <c r="B80" s="30">
        <f>'[1]вспомогат'!B78</f>
        <v>64256100</v>
      </c>
      <c r="C80" s="30">
        <f>'[1]вспомогат'!C78</f>
        <v>3854139</v>
      </c>
      <c r="D80" s="30">
        <f>'[1]вспомогат'!G78</f>
        <v>4075706.6300000004</v>
      </c>
      <c r="E80" s="30">
        <f>'[1]вспомогат'!H78</f>
        <v>4075706.6300000004</v>
      </c>
      <c r="F80" s="33">
        <f>'[1]вспомогат'!I78</f>
        <v>105.74882301857822</v>
      </c>
      <c r="G80" s="32">
        <f>'[1]вспомогат'!J78</f>
        <v>221567.63000000035</v>
      </c>
    </row>
    <row r="81" spans="1:7" ht="14.25" customHeight="1">
      <c r="A81" s="39" t="s">
        <v>82</v>
      </c>
      <c r="B81" s="30">
        <f>'[1]вспомогат'!B79</f>
        <v>21566949</v>
      </c>
      <c r="C81" s="30">
        <f>'[1]вспомогат'!C79</f>
        <v>2449589</v>
      </c>
      <c r="D81" s="30">
        <f>'[1]вспомогат'!G79</f>
        <v>956776.3199999998</v>
      </c>
      <c r="E81" s="30">
        <f>'[1]вспомогат'!H79</f>
        <v>956776.3199999998</v>
      </c>
      <c r="F81" s="33">
        <f>'[1]вспомогат'!I79</f>
        <v>39.05864698118745</v>
      </c>
      <c r="G81" s="32">
        <f>'[1]вспомогат'!J79</f>
        <v>-1492812.6800000002</v>
      </c>
    </row>
    <row r="82" spans="1:7" ht="14.25" customHeight="1">
      <c r="A82" s="39" t="s">
        <v>83</v>
      </c>
      <c r="B82" s="30">
        <f>'[1]вспомогат'!B80</f>
        <v>19284977</v>
      </c>
      <c r="C82" s="30">
        <f>'[1]вспомогат'!C80</f>
        <v>792750</v>
      </c>
      <c r="D82" s="30">
        <f>'[1]вспомогат'!G80</f>
        <v>1921583.88</v>
      </c>
      <c r="E82" s="30">
        <f>'[1]вспомогат'!H80</f>
        <v>1921583.88</v>
      </c>
      <c r="F82" s="33">
        <f>'[1]вспомогат'!I80</f>
        <v>242.39468684957424</v>
      </c>
      <c r="G82" s="32">
        <f>'[1]вспомогат'!J80</f>
        <v>1128833.88</v>
      </c>
    </row>
    <row r="83" spans="1:7" ht="14.25" customHeight="1">
      <c r="A83" s="39" t="s">
        <v>84</v>
      </c>
      <c r="B83" s="30">
        <f>'[1]вспомогат'!B81</f>
        <v>30723000</v>
      </c>
      <c r="C83" s="30">
        <f>'[1]вспомогат'!C81</f>
        <v>2426053</v>
      </c>
      <c r="D83" s="30">
        <f>'[1]вспомогат'!G81</f>
        <v>1979012.4600000002</v>
      </c>
      <c r="E83" s="30">
        <f>'[1]вспомогат'!H81</f>
        <v>1979012.4600000002</v>
      </c>
      <c r="F83" s="33">
        <f>'[1]вспомогат'!I81</f>
        <v>81.57333990642415</v>
      </c>
      <c r="G83" s="32">
        <f>'[1]вспомогат'!J81</f>
        <v>-447040.5399999998</v>
      </c>
    </row>
    <row r="84" spans="1:7" ht="14.25" customHeight="1">
      <c r="A84" s="39" t="s">
        <v>85</v>
      </c>
      <c r="B84" s="30">
        <f>'[1]вспомогат'!B82</f>
        <v>159702100</v>
      </c>
      <c r="C84" s="30">
        <f>'[1]вспомогат'!C82</f>
        <v>13091700</v>
      </c>
      <c r="D84" s="30">
        <f>'[1]вспомогат'!G82</f>
        <v>12983781.229999999</v>
      </c>
      <c r="E84" s="30">
        <f>'[1]вспомогат'!H82</f>
        <v>12983781.229999999</v>
      </c>
      <c r="F84" s="33">
        <f>'[1]вспомогат'!I82</f>
        <v>99.17567031019652</v>
      </c>
      <c r="G84" s="32">
        <f>'[1]вспомогат'!J82</f>
        <v>-107918.77000000142</v>
      </c>
    </row>
    <row r="85" spans="1:7" ht="14.25" customHeight="1">
      <c r="A85" s="40" t="s">
        <v>86</v>
      </c>
      <c r="B85" s="35">
        <f>SUM(B18:B84)</f>
        <v>14182427316</v>
      </c>
      <c r="C85" s="35">
        <f>SUM(C18:C84)</f>
        <v>987573947</v>
      </c>
      <c r="D85" s="35">
        <f>SUM(D18:D84)</f>
        <v>1077338654.75</v>
      </c>
      <c r="E85" s="35">
        <f>SUM(E18:E84)</f>
        <v>1077338654.75</v>
      </c>
      <c r="F85" s="36">
        <f>E85/C85*100</f>
        <v>109.0894163442325</v>
      </c>
      <c r="G85" s="37">
        <f>E85-C85</f>
        <v>89764707.75</v>
      </c>
    </row>
    <row r="86" spans="1:7" ht="15" customHeight="1">
      <c r="A86" s="41" t="s">
        <v>87</v>
      </c>
      <c r="B86" s="42">
        <f>B10+B17+B85</f>
        <v>17192785616</v>
      </c>
      <c r="C86" s="42">
        <f>C10+C17+C85</f>
        <v>1132980560</v>
      </c>
      <c r="D86" s="42">
        <f>D10+D17+D85</f>
        <v>1242775386.22</v>
      </c>
      <c r="E86" s="42">
        <f>E10+E17+E85</f>
        <v>1242775386.22</v>
      </c>
      <c r="F86" s="36">
        <f>E86/C86*100</f>
        <v>109.69079524365361</v>
      </c>
      <c r="G86" s="37">
        <f>E86-C86</f>
        <v>109794826.22000003</v>
      </c>
    </row>
    <row r="87" spans="2:7" ht="15.75" customHeight="1">
      <c r="B87" s="42"/>
      <c r="C87" s="42"/>
      <c r="D87" s="42"/>
      <c r="E87" s="42"/>
      <c r="F87" s="43"/>
      <c r="G87" s="42"/>
    </row>
    <row r="89" spans="2:4" ht="12.75">
      <c r="B89" s="44"/>
      <c r="D89" s="45"/>
    </row>
    <row r="90" ht="12.75">
      <c r="F90" s="46"/>
    </row>
    <row r="91" spans="2:4" ht="12.75">
      <c r="B91" s="47"/>
      <c r="C91" s="48"/>
      <c r="D91" s="47"/>
    </row>
  </sheetData>
  <sheetProtection/>
  <mergeCells count="7">
    <mergeCell ref="A2:G2"/>
    <mergeCell ref="A5:A9"/>
    <mergeCell ref="B5:G5"/>
    <mergeCell ref="D6:E7"/>
    <mergeCell ref="F6:G6"/>
    <mergeCell ref="F7:G7"/>
    <mergeCell ref="F8:G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01.01.2022 по 31.01.2022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2022-02-02T10:27:11Z</dcterms:created>
  <dcterms:modified xsi:type="dcterms:W3CDTF">2022-02-02T10:31:43Z</dcterms:modified>
  <cp:category/>
  <cp:version/>
  <cp:contentType/>
  <cp:contentStatus/>
</cp:coreProperties>
</file>