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D:\КУЗНЄЦОВА\ПИТНА ВОДА\питна вода 2024\3 зміни березень співфін по ДВС з обласного\"/>
    </mc:Choice>
  </mc:AlternateContent>
  <bookViews>
    <workbookView xWindow="-60" yWindow="-60" windowWidth="15480" windowHeight="11640"/>
  </bookViews>
  <sheets>
    <sheet name="Лист1" sheetId="1" r:id="rId1"/>
    <sheet name="Аркуш1" sheetId="2" r:id="rId2"/>
  </sheets>
  <definedNames>
    <definedName name="_xlnm.Print_Titles" localSheetId="0">Лист1!$12:$12</definedName>
    <definedName name="_xlnm.Print_Area" localSheetId="0">Лист1!$A$1:$X$50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4" i="1" l="1"/>
  <c r="M44" i="1" l="1"/>
  <c r="T14" i="1" l="1"/>
  <c r="K44" i="1" l="1"/>
  <c r="E28" i="1" l="1"/>
  <c r="E36" i="1"/>
  <c r="E42" i="1"/>
  <c r="U30" i="1" l="1"/>
  <c r="T30" i="1" s="1"/>
  <c r="O14" i="1" l="1"/>
  <c r="J15" i="1"/>
  <c r="J16" i="1"/>
  <c r="J17" i="1"/>
  <c r="J18" i="1"/>
  <c r="J19" i="1"/>
  <c r="J21" i="1"/>
  <c r="J23" i="1"/>
  <c r="J24" i="1"/>
  <c r="J25" i="1"/>
  <c r="J26" i="1"/>
  <c r="J27" i="1"/>
  <c r="J28" i="1"/>
  <c r="J29" i="1"/>
  <c r="J30" i="1"/>
  <c r="J31" i="1"/>
  <c r="J32" i="1"/>
  <c r="J33" i="1"/>
  <c r="J34" i="1"/>
  <c r="J36" i="1"/>
  <c r="J37" i="1"/>
  <c r="J39" i="1"/>
  <c r="J40" i="1"/>
  <c r="J41" i="1"/>
  <c r="J42" i="1"/>
  <c r="J43" i="1"/>
  <c r="J14" i="1"/>
  <c r="U15" i="1"/>
  <c r="V15" i="1"/>
  <c r="W15" i="1"/>
  <c r="X15" i="1"/>
  <c r="X14" i="1"/>
  <c r="T15" i="1"/>
  <c r="T16" i="1"/>
  <c r="T17" i="1"/>
  <c r="T18" i="1"/>
  <c r="T19" i="1"/>
  <c r="T21" i="1"/>
  <c r="T24" i="1"/>
  <c r="T43" i="1"/>
  <c r="X16" i="1"/>
  <c r="X17" i="1"/>
  <c r="X18" i="1"/>
  <c r="X19" i="1"/>
  <c r="X21" i="1"/>
  <c r="X23" i="1"/>
  <c r="X24" i="1"/>
  <c r="X25" i="1"/>
  <c r="X26" i="1"/>
  <c r="X27" i="1"/>
  <c r="X28" i="1"/>
  <c r="X29" i="1"/>
  <c r="X30" i="1"/>
  <c r="X31" i="1"/>
  <c r="X32" i="1"/>
  <c r="X33" i="1"/>
  <c r="X34" i="1"/>
  <c r="X36" i="1"/>
  <c r="X37" i="1"/>
  <c r="X39" i="1"/>
  <c r="X40" i="1"/>
  <c r="X41" i="1"/>
  <c r="X42" i="1"/>
  <c r="X43" i="1"/>
  <c r="W16" i="1"/>
  <c r="W17" i="1"/>
  <c r="W18" i="1"/>
  <c r="W19" i="1"/>
  <c r="W21" i="1"/>
  <c r="W23" i="1"/>
  <c r="T23" i="1" s="1"/>
  <c r="W24" i="1"/>
  <c r="W25" i="1"/>
  <c r="W26" i="1"/>
  <c r="W27" i="1"/>
  <c r="W28" i="1"/>
  <c r="T28" i="1" s="1"/>
  <c r="W29" i="1"/>
  <c r="W30" i="1"/>
  <c r="W31" i="1"/>
  <c r="W32" i="1"/>
  <c r="W33" i="1"/>
  <c r="W34" i="1"/>
  <c r="W36" i="1"/>
  <c r="W37" i="1"/>
  <c r="W39" i="1"/>
  <c r="W40" i="1"/>
  <c r="W41" i="1"/>
  <c r="W42" i="1"/>
  <c r="V16" i="1"/>
  <c r="V17" i="1"/>
  <c r="V18" i="1"/>
  <c r="V19" i="1"/>
  <c r="V21" i="1"/>
  <c r="V23" i="1"/>
  <c r="V24" i="1"/>
  <c r="V25" i="1"/>
  <c r="V26" i="1"/>
  <c r="V27" i="1"/>
  <c r="V28" i="1"/>
  <c r="V29" i="1"/>
  <c r="V30" i="1"/>
  <c r="V31" i="1"/>
  <c r="V32" i="1"/>
  <c r="V33" i="1"/>
  <c r="V34" i="1"/>
  <c r="V36" i="1"/>
  <c r="V37" i="1"/>
  <c r="V39" i="1"/>
  <c r="V40" i="1"/>
  <c r="V41" i="1"/>
  <c r="V42" i="1"/>
  <c r="U16" i="1"/>
  <c r="U17" i="1"/>
  <c r="U18" i="1"/>
  <c r="U19" i="1"/>
  <c r="U21" i="1"/>
  <c r="U23" i="1"/>
  <c r="U24" i="1"/>
  <c r="U25" i="1"/>
  <c r="U26" i="1"/>
  <c r="U27" i="1"/>
  <c r="T27" i="1" s="1"/>
  <c r="U28" i="1"/>
  <c r="U29" i="1"/>
  <c r="T29" i="1" s="1"/>
  <c r="U31" i="1"/>
  <c r="U32" i="1"/>
  <c r="U33" i="1"/>
  <c r="U34" i="1"/>
  <c r="U36" i="1"/>
  <c r="U37" i="1"/>
  <c r="U39" i="1"/>
  <c r="U40" i="1"/>
  <c r="U41" i="1"/>
  <c r="U42" i="1"/>
  <c r="U43" i="1"/>
  <c r="U14" i="1"/>
  <c r="V14" i="1"/>
  <c r="W14" i="1"/>
  <c r="E23" i="1"/>
  <c r="E24" i="1"/>
  <c r="E25" i="1"/>
  <c r="E26" i="1"/>
  <c r="E27" i="1"/>
  <c r="E29" i="1"/>
  <c r="E30" i="1"/>
  <c r="E31" i="1"/>
  <c r="E44" i="1" s="1"/>
  <c r="E32" i="1"/>
  <c r="E33" i="1"/>
  <c r="E34" i="1"/>
  <c r="E37" i="1"/>
  <c r="E39" i="1"/>
  <c r="E40" i="1"/>
  <c r="E41" i="1"/>
  <c r="E43" i="1"/>
  <c r="E17" i="1"/>
  <c r="E18" i="1"/>
  <c r="E19" i="1"/>
  <c r="E21" i="1"/>
  <c r="E16" i="1"/>
  <c r="E15" i="1"/>
  <c r="E14" i="1"/>
  <c r="I44" i="1"/>
  <c r="G44" i="1"/>
  <c r="L44" i="1"/>
  <c r="N44" i="1"/>
  <c r="T34" i="1" l="1"/>
  <c r="T33" i="1"/>
  <c r="T32" i="1"/>
  <c r="T31" i="1"/>
  <c r="T40" i="1"/>
  <c r="T36" i="1"/>
  <c r="T26" i="1"/>
  <c r="J44" i="1"/>
  <c r="T25" i="1"/>
  <c r="F44" i="1"/>
  <c r="O29" i="1" l="1"/>
  <c r="O30" i="1"/>
  <c r="O31" i="1"/>
  <c r="O32" i="1"/>
  <c r="O33" i="1"/>
  <c r="O34" i="1"/>
  <c r="R36" i="2" l="1"/>
  <c r="Q36" i="2"/>
  <c r="P36" i="2"/>
  <c r="O36" i="2"/>
  <c r="M36" i="2"/>
  <c r="L36" i="2"/>
  <c r="K36" i="2"/>
  <c r="J36" i="2"/>
  <c r="H36" i="2"/>
  <c r="G36" i="2"/>
  <c r="E36" i="2"/>
  <c r="W35" i="2"/>
  <c r="V35" i="2"/>
  <c r="U35" i="2"/>
  <c r="T35" i="2"/>
  <c r="N35" i="2"/>
  <c r="I35" i="2"/>
  <c r="D35" i="2"/>
  <c r="W34" i="2"/>
  <c r="V34" i="2"/>
  <c r="U34" i="2"/>
  <c r="T34" i="2"/>
  <c r="N34" i="2"/>
  <c r="I34" i="2"/>
  <c r="D34" i="2"/>
  <c r="W33" i="2"/>
  <c r="V33" i="2"/>
  <c r="U33" i="2"/>
  <c r="T33" i="2"/>
  <c r="N33" i="2"/>
  <c r="I33" i="2"/>
  <c r="D33" i="2"/>
  <c r="W32" i="2"/>
  <c r="V32" i="2"/>
  <c r="U32" i="2"/>
  <c r="T32" i="2"/>
  <c r="N32" i="2"/>
  <c r="I32" i="2"/>
  <c r="D32" i="2"/>
  <c r="W31" i="2"/>
  <c r="V31" i="2"/>
  <c r="U31" i="2"/>
  <c r="T31" i="2"/>
  <c r="N31" i="2"/>
  <c r="I31" i="2"/>
  <c r="D31" i="2"/>
  <c r="W29" i="2"/>
  <c r="V29" i="2"/>
  <c r="U29" i="2"/>
  <c r="T29" i="2"/>
  <c r="N29" i="2"/>
  <c r="I29" i="2"/>
  <c r="D29" i="2"/>
  <c r="W28" i="2"/>
  <c r="V28" i="2"/>
  <c r="T28" i="2"/>
  <c r="N28" i="2"/>
  <c r="I28" i="2"/>
  <c r="F28" i="2"/>
  <c r="U28" i="2" s="1"/>
  <c r="W26" i="2"/>
  <c r="V26" i="2"/>
  <c r="U26" i="2"/>
  <c r="T26" i="2"/>
  <c r="N26" i="2"/>
  <c r="I26" i="2"/>
  <c r="D26" i="2"/>
  <c r="W25" i="2"/>
  <c r="V25" i="2"/>
  <c r="U25" i="2"/>
  <c r="T25" i="2"/>
  <c r="S25" i="2" s="1"/>
  <c r="N25" i="2"/>
  <c r="W24" i="2"/>
  <c r="V24" i="2"/>
  <c r="U24" i="2"/>
  <c r="T24" i="2"/>
  <c r="N24" i="2"/>
  <c r="I24" i="2"/>
  <c r="D24" i="2"/>
  <c r="W23" i="2"/>
  <c r="V23" i="2"/>
  <c r="U23" i="2"/>
  <c r="T23" i="2"/>
  <c r="S23" i="2" s="1"/>
  <c r="N23" i="2"/>
  <c r="I23" i="2"/>
  <c r="D23" i="2"/>
  <c r="W22" i="2"/>
  <c r="V22" i="2"/>
  <c r="U22" i="2"/>
  <c r="T22" i="2"/>
  <c r="N22" i="2"/>
  <c r="I22" i="2"/>
  <c r="D22" i="2"/>
  <c r="W21" i="2"/>
  <c r="V21" i="2"/>
  <c r="U21" i="2"/>
  <c r="T21" i="2"/>
  <c r="S21" i="2" s="1"/>
  <c r="N21" i="2"/>
  <c r="I21" i="2"/>
  <c r="D21" i="2"/>
  <c r="W19" i="2"/>
  <c r="V19" i="2"/>
  <c r="U19" i="2"/>
  <c r="T19" i="2"/>
  <c r="N19" i="2"/>
  <c r="I19" i="2"/>
  <c r="D19" i="2"/>
  <c r="W17" i="2"/>
  <c r="V17" i="2"/>
  <c r="U17" i="2"/>
  <c r="T17" i="2"/>
  <c r="S17" i="2" s="1"/>
  <c r="N17" i="2"/>
  <c r="I17" i="2"/>
  <c r="D17" i="2"/>
  <c r="W16" i="2"/>
  <c r="V16" i="2"/>
  <c r="U16" i="2"/>
  <c r="T16" i="2"/>
  <c r="N16" i="2"/>
  <c r="I16" i="2"/>
  <c r="D16" i="2"/>
  <c r="W15" i="2"/>
  <c r="V15" i="2"/>
  <c r="U15" i="2"/>
  <c r="T15" i="2"/>
  <c r="S15" i="2" s="1"/>
  <c r="N15" i="2"/>
  <c r="I15" i="2"/>
  <c r="D15" i="2"/>
  <c r="W14" i="2"/>
  <c r="V14" i="2"/>
  <c r="U14" i="2"/>
  <c r="T14" i="2"/>
  <c r="N14" i="2"/>
  <c r="I14" i="2"/>
  <c r="D14" i="2"/>
  <c r="W13" i="2"/>
  <c r="V13" i="2"/>
  <c r="U13" i="2"/>
  <c r="T13" i="2"/>
  <c r="S13" i="2" s="1"/>
  <c r="N13" i="2"/>
  <c r="I13" i="2"/>
  <c r="D13" i="2"/>
  <c r="W12" i="2"/>
  <c r="V12" i="2"/>
  <c r="U12" i="2"/>
  <c r="T12" i="2"/>
  <c r="N12" i="2"/>
  <c r="I12" i="2"/>
  <c r="D12" i="2"/>
  <c r="S12" i="2" l="1"/>
  <c r="S14" i="2"/>
  <c r="S16" i="2"/>
  <c r="S19" i="2"/>
  <c r="S22" i="2"/>
  <c r="S24" i="2"/>
  <c r="S26" i="2"/>
  <c r="I36" i="2"/>
  <c r="U36" i="2"/>
  <c r="W36" i="2"/>
  <c r="S28" i="2"/>
  <c r="S29" i="2"/>
  <c r="S32" i="2"/>
  <c r="S34" i="2"/>
  <c r="N36" i="2"/>
  <c r="V36" i="2"/>
  <c r="S31" i="2"/>
  <c r="S33" i="2"/>
  <c r="S35" i="2"/>
  <c r="F36" i="2"/>
  <c r="T36" i="2"/>
  <c r="D28" i="2"/>
  <c r="D36" i="2" s="1"/>
  <c r="O21" i="1"/>
  <c r="S36" i="2" l="1"/>
  <c r="O42" i="1"/>
  <c r="O26" i="1"/>
  <c r="S44" i="1" l="1"/>
  <c r="R44" i="1"/>
  <c r="Q44" i="1"/>
  <c r="P44" i="1"/>
  <c r="O43" i="1"/>
  <c r="O19" i="1"/>
  <c r="O41" i="1"/>
  <c r="O40" i="1"/>
  <c r="O39" i="1"/>
  <c r="O37" i="1"/>
  <c r="O28" i="1"/>
  <c r="O25" i="1"/>
  <c r="O24" i="1"/>
  <c r="O23" i="1"/>
  <c r="O18" i="1"/>
  <c r="O17" i="1"/>
  <c r="O16" i="1"/>
  <c r="O15" i="1"/>
  <c r="O36" i="1"/>
  <c r="V44" i="1" l="1"/>
  <c r="U44" i="1"/>
  <c r="W44" i="1"/>
  <c r="X44" i="1"/>
  <c r="O44" i="1"/>
  <c r="T44" i="1" l="1"/>
</calcChain>
</file>

<file path=xl/sharedStrings.xml><?xml version="1.0" encoding="utf-8"?>
<sst xmlns="http://schemas.openxmlformats.org/spreadsheetml/2006/main" count="224" uniqueCount="90">
  <si>
    <t>ПЕРЕЛІК</t>
  </si>
  <si>
    <t>інвестиційних проєктів, спрямованих на реалізацію обласної програми «Питна вода Запорізької області» на 2021 – 2025 роки за заходом "Будівництво, реконструкція та капітальний ремонт водоводів"</t>
  </si>
  <si>
    <t>тис.грн</t>
  </si>
  <si>
    <t>Найменування об'єкта та його місцезнаходження (захід, відповідно до якого передбачено реалізацію проєкту)</t>
  </si>
  <si>
    <t>Виконавці</t>
  </si>
  <si>
    <t xml:space="preserve">Рік початку та очікувана дата завершення будівництва </t>
  </si>
  <si>
    <t xml:space="preserve">  І  етап    (2021-2023 рр.)</t>
  </si>
  <si>
    <t>Всього на рік</t>
  </si>
  <si>
    <t>Обсяг фінансування за рахунок</t>
  </si>
  <si>
    <t>Всього за І етап</t>
  </si>
  <si>
    <t>державного бюджету</t>
  </si>
  <si>
    <t>обласного бюджету</t>
  </si>
  <si>
    <t>місцевих бюджетів</t>
  </si>
  <si>
    <t>інших джерел</t>
  </si>
  <si>
    <t>місцевого  бюджету</t>
  </si>
  <si>
    <t>Бердянський район</t>
  </si>
  <si>
    <t>"Трубопроводи подачі господарсько-питної води з водоводу «Західний груповий водопровід – Бердянськ" до сіл Комишуватка, Подспор' є, Преслав та селища Набережне Приморської міської ради Запорізької області"  Нове будівництво.</t>
  </si>
  <si>
    <t>Департамент житлово-комунального господарства та будівництва    облдержадміністрації</t>
  </si>
  <si>
    <t>2021-2023</t>
  </si>
  <si>
    <t>Реконструкція водопроводу с. Борисівка Приморського району Запорізької області</t>
  </si>
  <si>
    <t xml:space="preserve">Західний груповій водопровід. Водовод на с. Долинське ПК0-ПК33+7,2. Капітальний ремонт. 
</t>
  </si>
  <si>
    <t xml:space="preserve">Департамент житлово-комунального господарства та будівництва    облдержадміністрації, КП "Облводоканал" Запорізької обласної ради </t>
  </si>
  <si>
    <t>Водопровід по вул. Совєтській, Свободи, Суворова в с. Осипенко Бердянського району Запорізької області - капітальний ремонт</t>
  </si>
  <si>
    <t>Будівництво водопроводу с. Лозанівка Приморського району Запорізької області</t>
  </si>
  <si>
    <t>Нове будівництво водопроводу по                     вул. Маріупольське шосе, вул. Шевченко в селі Нововасилівка м.Бердянськ Запорізької області</t>
  </si>
  <si>
    <t>Василівський район</t>
  </si>
  <si>
    <t>Реконструкція магістрального                                водогону Таврійського ЕЦВВ                                                              КП «Облводоканал» ЗОР (впродовж автодороги м. Дніпрорудне – ПАТ «ЗЗРК») від насосної станції ІІІ підйому       (с. Мала Білозерка, вул. Героїв, 1а) в сторону автодороги Р37 Василівка - Енергодар</t>
  </si>
  <si>
    <t>Департамент капітального будівництва облдержадміністрації</t>
  </si>
  <si>
    <t>Запорізький район</t>
  </si>
  <si>
    <t>Будівництво питного водопроводу від               с. Люцерна Вільнянського району до             с. Георгіївське Вільнянського району на території Михайлівської сільської ради та від с. Георгіївське до с. Гнаровське на території Михайлівської та Гнаровської сільських рад Вільнянського району Запорізької області</t>
  </si>
  <si>
    <t>Капітальний ремонт мереж водопостачання с. Дніпрельстан Широківської сільської ради Запорізького району Запорізької області (коригування)</t>
  </si>
  <si>
    <t>Широківська сільська рада Запорізького району</t>
  </si>
  <si>
    <t>Реконструкція водопровідної мережі, прокладеної уздовж дороги від села Шевченківське до села Юліївка Запорізького району Запорізької області</t>
  </si>
  <si>
    <t>Реконструкція північного групового водопроводу від м. Запоріжжя до               с. Лукашеве для водопостачання населених пунктів Запорізького району</t>
  </si>
  <si>
    <t>Мелітопольский район</t>
  </si>
  <si>
    <t>Будівництво водопроводу подачі артезіанської води від свердловини, розташованої в с. Ботієво, до                         с. Приморський Посад Приазовського району Запорізької області</t>
  </si>
  <si>
    <t>Пологівський район</t>
  </si>
  <si>
    <t xml:space="preserve">Будівництво мереж водопостачання в           смт. Більмак Більмацького району Запорізької області </t>
  </si>
  <si>
    <t>Будівництво зовнішніх мереж водопостачання смт. Комиш-Зоря Більмацького району Запорізької області (1 частина)</t>
  </si>
  <si>
    <t xml:space="preserve">Департамент житлово-комунального господарства та будівництва    облдержадміністрації,               </t>
  </si>
  <si>
    <t xml:space="preserve">Будівництво вуличних водопровідних мереж с. Воздвижівка Гуляйпільського району Запорізької області   </t>
  </si>
  <si>
    <t>"Питне водопостачання смт.Розівка, Розівського району Запорізької області. Капітальний ремонт магістралі МВ І від НС ІІ підйому до смт. Розівка" (Коригування)</t>
  </si>
  <si>
    <t>Реконструкція водогону КП "Новогорівське" за адресою: с.Новогорівка Токмацького району Запорізької області"</t>
  </si>
  <si>
    <t>Всього по Запорізькій області</t>
  </si>
  <si>
    <t>Директор Департаменту житлово-комунального господарства та будівництва облдержадміністрації</t>
  </si>
  <si>
    <t>Віталій ЛИТВИНЕНКО</t>
  </si>
  <si>
    <t>Водовід на місто Бердянськ КП «Облводоканал» ЗОР. Капітальний ремонт трубопроводу від ПК 503+45 до ПК 513+50 в районі                                                                                                        с. Володимирівка  Приазовського району Запорізької області. Коригування 2</t>
  </si>
  <si>
    <t>Реконструкція водоводу питної води                 м. Вільнянськ – смт. Новомиколаївка на ділянці НС-ІІІ підйому м. Вільнянськ –           с. Задоріжне</t>
  </si>
  <si>
    <t>2022-2023</t>
  </si>
  <si>
    <t>«Реконструкція водоводу від ДВС-1 до с. Люцерна, Вільнянського району, Запорізької області»</t>
  </si>
  <si>
    <t xml:space="preserve">Додаток 1 до Розпорядження </t>
  </si>
  <si>
    <t>№ з/п</t>
  </si>
  <si>
    <t>1)</t>
  </si>
  <si>
    <t>2)</t>
  </si>
  <si>
    <t>3)</t>
  </si>
  <si>
    <t>4)</t>
  </si>
  <si>
    <t>5)</t>
  </si>
  <si>
    <t>6)</t>
  </si>
  <si>
    <t>7)</t>
  </si>
  <si>
    <t>8)</t>
  </si>
  <si>
    <t>9)</t>
  </si>
  <si>
    <t>10)</t>
  </si>
  <si>
    <t>11)</t>
  </si>
  <si>
    <t>12)</t>
  </si>
  <si>
    <t>2023-2024</t>
  </si>
  <si>
    <t>Нове будівництво водопровідної мережі від села Новософіївка до села Кам'яне Вільнянського району Запорізької області</t>
  </si>
  <si>
    <t>Капітальний ремонт ділянки водопроводу по вул. Сонячній (від пров. Заводського до вул. Кошового) у м. Вільняньск Запорізької області</t>
  </si>
  <si>
    <t>Широківська сільська рада Запорізького району Запорізької області</t>
  </si>
  <si>
    <t>1.</t>
  </si>
  <si>
    <t>2.</t>
  </si>
  <si>
    <t>3.</t>
  </si>
  <si>
    <t>«Реконструкція водоводу від ДВС-1 до                 с. Люцерна, Вільнянського району, Запорізької області»</t>
  </si>
  <si>
    <t>"Реконструкція водопровідної мережі" за адресою: Запорізька область,                          с. Матвіївка, вул. Центральна"</t>
  </si>
  <si>
    <t>Реконструкція водопровідних мереж               с. Зелений Гай Вільнянського району Запорізької області</t>
  </si>
  <si>
    <t>Капітальний ремонт водопроводу по                   вул. Маяковського у м. Вільнянськ Запорізької області</t>
  </si>
  <si>
    <t>Капітальний ремонт водопроводу по                     вул. Першотравневій у м. Вільнянськ Запорізької області</t>
  </si>
  <si>
    <t>4.</t>
  </si>
  <si>
    <t>5.</t>
  </si>
  <si>
    <t>Нове будівництво водопроводу по                     вул. Маріупольське шосе, вул. Шевченко в селі Нововасилівка м. Бердянськ Запорізької області</t>
  </si>
  <si>
    <t>Реконструкція водогону КП "Новогорівське" за адресою:                               с. Новогорівка Токмацького району Запорізької області"</t>
  </si>
  <si>
    <t xml:space="preserve">  ІІ етап    (2024-2025 рр.)</t>
  </si>
  <si>
    <t>Всього за ІІ етап</t>
  </si>
  <si>
    <t xml:space="preserve">Віталій ЛИТВИНЕНКО </t>
  </si>
  <si>
    <t xml:space="preserve">Департамент житлово-комунального господарства та будівництва    облдержадміністрації              </t>
  </si>
  <si>
    <t xml:space="preserve">Департамент житлово-комунального господарства та будівництва    облдержадміністрації,        КП "Облводоканал" Запорізької обласної ради </t>
  </si>
  <si>
    <t>Додаток 4</t>
  </si>
  <si>
    <t xml:space="preserve">до Програми </t>
  </si>
  <si>
    <t>2021-2024</t>
  </si>
  <si>
    <t>2023 - 2024</t>
  </si>
  <si>
    <t>Департамент житлово-комунального господарства та будівництва облдержадміністрації, Михайло-Лукашівська сільська рада Запорізького району Запорізької області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</si>
</sst>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22" x14ac:knownFonts="1">
    <font>
      <sz val="10"/>
      <name val="Arial Cyr"/>
      <charset val="204"/>
    </font>
    <font>
      <sz val="10"/>
      <name val="Arial Cyr"/>
      <charset val="204"/>
    </font>
    <font>
      <sz val="8"/>
      <name val="Arial Cyr"/>
      <charset val="204"/>
    </font>
    <font>
      <sz val="8"/>
      <name val="Times New Roman"/>
      <family val="1"/>
      <charset val="204"/>
    </font>
    <font>
      <b/>
      <sz val="9"/>
      <name val="Arial Cyr"/>
      <charset val="204"/>
    </font>
    <font>
      <b/>
      <sz val="12"/>
      <name val="Times New Roman"/>
      <family val="1"/>
      <charset val="204"/>
    </font>
    <font>
      <sz val="14"/>
      <name val="Times New Roman"/>
      <family val="1"/>
      <charset val="204"/>
    </font>
    <font>
      <sz val="15"/>
      <name val="Times New Roman"/>
      <family val="1"/>
      <charset val="204"/>
    </font>
    <font>
      <b/>
      <sz val="15"/>
      <name val="Times New Roman"/>
      <family val="1"/>
      <charset val="204"/>
    </font>
    <font>
      <sz val="15"/>
      <name val="Times New Roman"/>
      <family val="1"/>
    </font>
    <font>
      <sz val="22"/>
      <name val="Times New Roman"/>
      <family val="1"/>
      <charset val="204"/>
    </font>
    <font>
      <b/>
      <sz val="15"/>
      <name val="Arial Cyr"/>
      <charset val="204"/>
    </font>
    <font>
      <sz val="14.5"/>
      <name val="Times New Roman"/>
      <family val="1"/>
      <charset val="204"/>
    </font>
    <font>
      <sz val="10"/>
      <name val="Arial"/>
      <family val="2"/>
      <charset val="204"/>
    </font>
    <font>
      <b/>
      <sz val="24"/>
      <color indexed="8"/>
      <name val="Times New Roman"/>
      <family val="1"/>
      <charset val="204"/>
    </font>
    <font>
      <b/>
      <sz val="16"/>
      <name val="Times New Roman"/>
      <family val="1"/>
      <charset val="204"/>
    </font>
    <font>
      <sz val="22"/>
      <name val="Arial Cyr"/>
      <charset val="204"/>
    </font>
    <font>
      <sz val="14"/>
      <color rgb="FF292929"/>
      <name val="Times New Roman"/>
      <family val="1"/>
      <charset val="204"/>
    </font>
    <font>
      <sz val="18"/>
      <name val="Times New Roman"/>
      <family val="1"/>
      <charset val="204"/>
    </font>
    <font>
      <sz val="15"/>
      <name val="Arial Cyr"/>
      <charset val="204"/>
    </font>
    <font>
      <sz val="24"/>
      <name val="Times New Roman"/>
      <family val="1"/>
      <charset val="204"/>
    </font>
    <font>
      <sz val="24"/>
      <name val="Arial Cyr"/>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s>
  <cellStyleXfs count="3">
    <xf numFmtId="0" fontId="0" fillId="0" borderId="0"/>
    <xf numFmtId="0" fontId="13" fillId="0" borderId="0"/>
    <xf numFmtId="0" fontId="1" fillId="0" borderId="0"/>
  </cellStyleXfs>
  <cellXfs count="122">
    <xf numFmtId="0" fontId="0" fillId="0" borderId="0" xfId="0"/>
    <xf numFmtId="0" fontId="4" fillId="0" borderId="0" xfId="0" applyFont="1" applyFill="1"/>
    <xf numFmtId="0" fontId="0" fillId="0" borderId="0" xfId="0" applyFill="1"/>
    <xf numFmtId="0" fontId="3" fillId="0" borderId="0" xfId="0" applyFont="1" applyFill="1" applyAlignment="1">
      <alignment horizontal="center" vertical="center" wrapText="1"/>
    </xf>
    <xf numFmtId="0" fontId="3" fillId="0" borderId="0" xfId="0" applyFont="1" applyFill="1" applyAlignment="1">
      <alignment vertical="top" wrapText="1"/>
    </xf>
    <xf numFmtId="0" fontId="0" fillId="0" borderId="0" xfId="0" applyFill="1" applyAlignment="1">
      <alignment horizontal="center" vertical="top"/>
    </xf>
    <xf numFmtId="0" fontId="0" fillId="0" borderId="0" xfId="0" applyFill="1" applyBorder="1"/>
    <xf numFmtId="0" fontId="0" fillId="0" borderId="0" xfId="0" applyFill="1" applyBorder="1" applyAlignment="1">
      <alignment horizontal="center" vertical="top"/>
    </xf>
    <xf numFmtId="0" fontId="3" fillId="0" borderId="0" xfId="0" applyFont="1" applyFill="1" applyAlignment="1">
      <alignment horizontal="left" vertical="top" wrapText="1"/>
    </xf>
    <xf numFmtId="0" fontId="5" fillId="0" borderId="1" xfId="0" applyFont="1" applyFill="1" applyBorder="1" applyAlignment="1">
      <alignment vertical="center" wrapText="1"/>
    </xf>
    <xf numFmtId="0" fontId="7" fillId="0" borderId="2" xfId="0" applyFont="1" applyFill="1" applyBorder="1" applyAlignment="1">
      <alignment horizontal="center" vertical="top" wrapText="1"/>
    </xf>
    <xf numFmtId="165" fontId="7" fillId="0" borderId="2" xfId="0" applyNumberFormat="1" applyFont="1" applyFill="1" applyBorder="1" applyAlignment="1">
      <alignment horizontal="center" vertical="center" textRotation="90" wrapText="1"/>
    </xf>
    <xf numFmtId="165" fontId="9" fillId="0" borderId="2" xfId="0" applyNumberFormat="1" applyFont="1" applyFill="1" applyBorder="1" applyAlignment="1">
      <alignment horizontal="center" vertical="center" textRotation="90" wrapText="1"/>
    </xf>
    <xf numFmtId="0" fontId="7" fillId="0" borderId="2" xfId="0" applyFont="1" applyFill="1" applyBorder="1" applyAlignment="1">
      <alignment horizontal="left" vertical="top" wrapText="1" indent="1"/>
    </xf>
    <xf numFmtId="0" fontId="7" fillId="0" borderId="2" xfId="2" applyFont="1" applyFill="1" applyBorder="1" applyAlignment="1">
      <alignment horizontal="left" vertical="top" wrapText="1" indent="1"/>
    </xf>
    <xf numFmtId="165" fontId="7" fillId="0" borderId="2" xfId="0" applyNumberFormat="1" applyFont="1" applyFill="1" applyBorder="1" applyAlignment="1">
      <alignment horizontal="center" vertical="center" textRotation="90"/>
    </xf>
    <xf numFmtId="0" fontId="7" fillId="0" borderId="2" xfId="0" applyFont="1" applyFill="1" applyBorder="1" applyAlignment="1">
      <alignment horizontal="left" vertical="top" wrapText="1"/>
    </xf>
    <xf numFmtId="165" fontId="8" fillId="0" borderId="2" xfId="0" applyNumberFormat="1" applyFont="1" applyFill="1" applyBorder="1" applyAlignment="1">
      <alignment horizontal="center" vertical="center" textRotation="90"/>
    </xf>
    <xf numFmtId="164" fontId="7" fillId="0" borderId="2" xfId="0" applyNumberFormat="1" applyFont="1" applyFill="1" applyBorder="1" applyAlignment="1">
      <alignment horizontal="center" vertical="top" wrapText="1"/>
    </xf>
    <xf numFmtId="0" fontId="3" fillId="0" borderId="0" xfId="0" applyFont="1" applyFill="1" applyAlignment="1">
      <alignment horizontal="center" vertical="top" wrapText="1"/>
    </xf>
    <xf numFmtId="0" fontId="5" fillId="0" borderId="1" xfId="0" applyFont="1" applyFill="1" applyBorder="1" applyAlignment="1">
      <alignment vertical="top" wrapText="1"/>
    </xf>
    <xf numFmtId="0" fontId="11" fillId="0" borderId="2" xfId="0" applyFont="1" applyFill="1" applyBorder="1"/>
    <xf numFmtId="0" fontId="10" fillId="0" borderId="0" xfId="0" applyFont="1" applyFill="1" applyAlignment="1">
      <alignment vertical="top" wrapText="1"/>
    </xf>
    <xf numFmtId="0" fontId="7" fillId="0" borderId="2" xfId="0" applyFont="1" applyFill="1" applyBorder="1" applyAlignment="1">
      <alignment vertical="top"/>
    </xf>
    <xf numFmtId="0" fontId="8" fillId="0" borderId="2" xfId="0" applyFont="1" applyFill="1" applyBorder="1" applyAlignment="1">
      <alignment horizontal="center" vertical="center" wrapText="1"/>
    </xf>
    <xf numFmtId="0" fontId="6" fillId="0" borderId="0" xfId="0" applyFont="1" applyFill="1" applyAlignment="1">
      <alignment horizontal="left" vertical="top"/>
    </xf>
    <xf numFmtId="0" fontId="0" fillId="0" borderId="0" xfId="0" applyFill="1" applyBorder="1" applyAlignment="1">
      <alignment horizontal="center" vertical="center"/>
    </xf>
    <xf numFmtId="0" fontId="0" fillId="0" borderId="0" xfId="0" applyFill="1" applyAlignment="1">
      <alignment horizontal="center" vertical="center"/>
    </xf>
    <xf numFmtId="0" fontId="7" fillId="0" borderId="2" xfId="1" applyFont="1" applyFill="1" applyBorder="1" applyAlignment="1">
      <alignment horizontal="left" vertical="top" wrapText="1" indent="1"/>
    </xf>
    <xf numFmtId="165" fontId="12" fillId="0" borderId="2" xfId="0" applyNumberFormat="1" applyFont="1" applyFill="1" applyBorder="1" applyAlignment="1">
      <alignment horizontal="center" vertical="center" textRotation="90"/>
    </xf>
    <xf numFmtId="0" fontId="15" fillId="0" borderId="2" xfId="2" applyFont="1" applyFill="1" applyBorder="1" applyAlignment="1">
      <alignment horizontal="left" vertical="top" wrapText="1" indent="1"/>
    </xf>
    <xf numFmtId="0" fontId="15" fillId="0" borderId="2" xfId="0" applyFont="1" applyFill="1" applyBorder="1" applyAlignment="1">
      <alignment horizontal="left" vertical="top" wrapText="1" indent="1"/>
    </xf>
    <xf numFmtId="165" fontId="0" fillId="0" borderId="0" xfId="0" applyNumberFormat="1" applyFill="1"/>
    <xf numFmtId="0" fontId="16" fillId="0" borderId="0" xfId="0" applyFont="1" applyFill="1"/>
    <xf numFmtId="0" fontId="0" fillId="0" borderId="1" xfId="0" applyFill="1" applyBorder="1"/>
    <xf numFmtId="0" fontId="15" fillId="0" borderId="2" xfId="0" applyFont="1" applyFill="1" applyBorder="1" applyAlignment="1">
      <alignment horizontal="left" vertical="center" wrapText="1" indent="1"/>
    </xf>
    <xf numFmtId="0" fontId="7" fillId="0" borderId="2" xfId="0" applyFont="1" applyFill="1" applyBorder="1" applyAlignment="1">
      <alignment horizontal="center" vertical="center" textRotation="90" wrapText="1"/>
    </xf>
    <xf numFmtId="0" fontId="7" fillId="0" borderId="2" xfId="0" applyFont="1" applyFill="1" applyBorder="1" applyAlignment="1">
      <alignment horizontal="center" vertical="center" wrapText="1"/>
    </xf>
    <xf numFmtId="0" fontId="6" fillId="0" borderId="0" xfId="0" applyFont="1" applyFill="1" applyAlignment="1">
      <alignment horizontal="left" indent="1"/>
    </xf>
    <xf numFmtId="0" fontId="6" fillId="0" borderId="0" xfId="0" applyFont="1" applyFill="1" applyAlignment="1">
      <alignment horizontal="left" inden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textRotation="90" wrapText="1"/>
    </xf>
    <xf numFmtId="0" fontId="7" fillId="2" borderId="2" xfId="1" applyFont="1" applyFill="1" applyBorder="1" applyAlignment="1">
      <alignment horizontal="left" vertical="top" wrapText="1" indent="1"/>
    </xf>
    <xf numFmtId="0" fontId="7" fillId="2" borderId="2" xfId="2" applyFont="1" applyFill="1" applyBorder="1" applyAlignment="1">
      <alignment horizontal="left" vertical="top" wrapText="1" indent="1"/>
    </xf>
    <xf numFmtId="0" fontId="0" fillId="3" borderId="0" xfId="0" applyFill="1"/>
    <xf numFmtId="0" fontId="7" fillId="3" borderId="2" xfId="0" applyFont="1" applyFill="1" applyBorder="1" applyAlignment="1">
      <alignment horizontal="center" vertical="center" textRotation="90" wrapText="1"/>
    </xf>
    <xf numFmtId="0" fontId="7" fillId="3" borderId="2" xfId="0" applyFont="1" applyFill="1" applyBorder="1" applyAlignment="1">
      <alignment horizontal="center" vertical="center" wrapText="1"/>
    </xf>
    <xf numFmtId="165" fontId="7" fillId="3" borderId="2" xfId="0" applyNumberFormat="1" applyFont="1" applyFill="1" applyBorder="1" applyAlignment="1">
      <alignment horizontal="center" vertical="center" textRotation="90" wrapText="1"/>
    </xf>
    <xf numFmtId="165" fontId="7" fillId="3" borderId="2" xfId="0" applyNumberFormat="1" applyFont="1" applyFill="1" applyBorder="1" applyAlignment="1">
      <alignment horizontal="center" vertical="center" textRotation="90"/>
    </xf>
    <xf numFmtId="0" fontId="11" fillId="3" borderId="2" xfId="0" applyFont="1" applyFill="1" applyBorder="1"/>
    <xf numFmtId="165" fontId="9" fillId="3" borderId="2" xfId="0" applyNumberFormat="1" applyFont="1" applyFill="1" applyBorder="1" applyAlignment="1">
      <alignment horizontal="center" vertical="center" textRotation="90" wrapText="1"/>
    </xf>
    <xf numFmtId="164" fontId="6" fillId="3" borderId="2" xfId="0" applyNumberFormat="1" applyFont="1" applyFill="1" applyBorder="1" applyAlignment="1">
      <alignment horizontal="center" vertical="center" textRotation="90"/>
    </xf>
    <xf numFmtId="164" fontId="17" fillId="3" borderId="2" xfId="0" applyNumberFormat="1" applyFont="1" applyFill="1" applyBorder="1" applyAlignment="1">
      <alignment horizontal="center" vertical="center" textRotation="90"/>
    </xf>
    <xf numFmtId="165" fontId="8" fillId="3" borderId="2" xfId="0" applyNumberFormat="1" applyFont="1" applyFill="1" applyBorder="1" applyAlignment="1">
      <alignment horizontal="center" vertical="center" textRotation="90"/>
    </xf>
    <xf numFmtId="0" fontId="0" fillId="3" borderId="1" xfId="0" applyFill="1" applyBorder="1"/>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textRotation="90" wrapText="1"/>
    </xf>
    <xf numFmtId="0" fontId="0" fillId="3" borderId="0" xfId="0" applyFill="1" applyBorder="1"/>
    <xf numFmtId="0" fontId="16" fillId="3" borderId="0" xfId="0" applyFont="1" applyFill="1"/>
    <xf numFmtId="0" fontId="7" fillId="3" borderId="2" xfId="2" applyFont="1" applyFill="1" applyBorder="1" applyAlignment="1">
      <alignment horizontal="left" vertical="top" wrapText="1" indent="1"/>
    </xf>
    <xf numFmtId="0" fontId="7" fillId="3" borderId="2" xfId="1" applyFont="1" applyFill="1" applyBorder="1" applyAlignment="1">
      <alignment horizontal="left" vertical="top" wrapText="1" indent="1"/>
    </xf>
    <xf numFmtId="0" fontId="19" fillId="0" borderId="2" xfId="0" applyFont="1" applyFill="1" applyBorder="1" applyAlignment="1">
      <alignment vertical="center"/>
    </xf>
    <xf numFmtId="0" fontId="7" fillId="0" borderId="2" xfId="0" applyFont="1" applyFill="1" applyBorder="1" applyAlignment="1">
      <alignment horizontal="center" vertical="top"/>
    </xf>
    <xf numFmtId="0" fontId="7" fillId="0"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15" fillId="0" borderId="2" xfId="0" applyFont="1" applyFill="1" applyBorder="1" applyAlignment="1">
      <alignment horizontal="center" vertical="top"/>
    </xf>
    <xf numFmtId="0" fontId="7" fillId="0"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14" fontId="10" fillId="0" borderId="0" xfId="0" applyNumberFormat="1" applyFont="1" applyFill="1" applyAlignment="1">
      <alignment horizontal="left" vertical="center" wrapText="1"/>
    </xf>
    <xf numFmtId="0" fontId="7" fillId="0" borderId="2" xfId="0" applyFont="1" applyFill="1" applyBorder="1" applyAlignment="1">
      <alignment horizontal="center" vertical="center" textRotation="90" wrapText="1"/>
    </xf>
    <xf numFmtId="0" fontId="18" fillId="0" borderId="0" xfId="0" applyFont="1" applyFill="1" applyAlignment="1">
      <alignment horizontal="left" wrapText="1"/>
    </xf>
    <xf numFmtId="0" fontId="7" fillId="3" borderId="2" xfId="0" applyFont="1" applyFill="1" applyBorder="1" applyAlignment="1">
      <alignment horizontal="center" vertical="center" textRotation="90" wrapText="1"/>
    </xf>
    <xf numFmtId="0" fontId="7" fillId="3" borderId="2" xfId="0" applyFont="1" applyFill="1" applyBorder="1" applyAlignment="1">
      <alignment horizontal="center" vertical="center" wrapText="1"/>
    </xf>
    <xf numFmtId="0" fontId="5" fillId="0" borderId="0" xfId="0" applyFont="1" applyFill="1" applyBorder="1" applyAlignment="1">
      <alignment vertical="center" wrapText="1"/>
    </xf>
    <xf numFmtId="0" fontId="3" fillId="3" borderId="0" xfId="0" applyFont="1" applyFill="1" applyAlignment="1">
      <alignment horizontal="center" vertical="center" wrapText="1"/>
    </xf>
    <xf numFmtId="0" fontId="10" fillId="3" borderId="0" xfId="0" applyFont="1" applyFill="1" applyAlignment="1">
      <alignment vertical="top" wrapText="1"/>
    </xf>
    <xf numFmtId="0" fontId="5" fillId="3" borderId="0" xfId="0" applyFont="1" applyFill="1" applyBorder="1" applyAlignment="1">
      <alignment vertical="center" wrapText="1"/>
    </xf>
    <xf numFmtId="0" fontId="10" fillId="3" borderId="0" xfId="0" applyFont="1" applyFill="1" applyAlignment="1">
      <alignment horizontal="left" wrapText="1" indent="1"/>
    </xf>
    <xf numFmtId="0" fontId="7" fillId="3" borderId="2" xfId="0" applyFont="1" applyFill="1" applyBorder="1" applyAlignment="1">
      <alignment horizontal="center" vertical="top" wrapText="1"/>
    </xf>
    <xf numFmtId="165" fontId="12" fillId="3" borderId="2" xfId="0" applyNumberFormat="1" applyFont="1" applyFill="1" applyBorder="1" applyAlignment="1">
      <alignment horizontal="center" vertical="center" textRotation="90"/>
    </xf>
    <xf numFmtId="0" fontId="16" fillId="3" borderId="0" xfId="0" applyFont="1" applyFill="1" applyBorder="1"/>
    <xf numFmtId="0" fontId="7" fillId="3" borderId="2" xfId="0" applyFont="1" applyFill="1" applyBorder="1" applyAlignment="1">
      <alignment horizontal="center" vertical="top"/>
    </xf>
    <xf numFmtId="0" fontId="4" fillId="3" borderId="0" xfId="0" applyFont="1" applyFill="1"/>
    <xf numFmtId="0" fontId="0" fillId="0" borderId="8" xfId="0" applyFill="1" applyBorder="1"/>
    <xf numFmtId="0" fontId="7" fillId="3" borderId="2" xfId="0" applyFont="1" applyFill="1" applyBorder="1" applyAlignment="1">
      <alignment horizontal="center" vertical="center" wrapText="1"/>
    </xf>
    <xf numFmtId="0" fontId="10" fillId="0" borderId="0" xfId="0" applyFont="1" applyFill="1" applyAlignment="1"/>
    <xf numFmtId="0" fontId="7" fillId="3" borderId="2" xfId="0" applyFont="1" applyFill="1" applyBorder="1" applyAlignment="1">
      <alignment horizontal="center" vertical="center" textRotation="90"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textRotation="90"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textRotation="90" wrapText="1"/>
    </xf>
    <xf numFmtId="0" fontId="7" fillId="3" borderId="2" xfId="0" applyFont="1" applyFill="1" applyBorder="1" applyAlignment="1">
      <alignment horizontal="center" vertical="center" wrapText="1"/>
    </xf>
    <xf numFmtId="0" fontId="10" fillId="0" borderId="0" xfId="0" applyFont="1" applyFill="1" applyAlignment="1">
      <alignment horizontal="left" vertical="center" wrapText="1"/>
    </xf>
    <xf numFmtId="0" fontId="7" fillId="0" borderId="2" xfId="0" applyFont="1" applyFill="1" applyBorder="1" applyAlignment="1">
      <alignment horizontal="center" vertical="center"/>
    </xf>
    <xf numFmtId="2" fontId="7" fillId="0" borderId="2" xfId="0" applyNumberFormat="1" applyFont="1" applyFill="1" applyBorder="1" applyAlignment="1" applyProtection="1">
      <alignment horizontal="center" vertical="center" textRotation="90" wrapText="1"/>
    </xf>
    <xf numFmtId="0" fontId="14" fillId="0" borderId="0" xfId="0" applyFont="1" applyFill="1" applyAlignment="1">
      <alignment horizontal="center" vertical="center" wrapText="1"/>
    </xf>
    <xf numFmtId="2" fontId="7" fillId="0" borderId="2" xfId="0" applyNumberFormat="1" applyFont="1" applyFill="1" applyBorder="1" applyAlignment="1" applyProtection="1">
      <alignment horizontal="center" vertical="center" wrapText="1"/>
    </xf>
    <xf numFmtId="0" fontId="7" fillId="0" borderId="1" xfId="0" applyFont="1" applyFill="1" applyBorder="1" applyAlignment="1">
      <alignment horizontal="righ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3" borderId="6" xfId="0" applyFont="1" applyFill="1" applyBorder="1" applyAlignment="1">
      <alignment horizontal="center" vertical="center" textRotation="90" wrapText="1"/>
    </xf>
    <xf numFmtId="0" fontId="7" fillId="3" borderId="7" xfId="0" applyFont="1" applyFill="1" applyBorder="1" applyAlignment="1">
      <alignment horizontal="center" vertical="center" textRotation="90" wrapText="1"/>
    </xf>
    <xf numFmtId="0" fontId="7" fillId="0" borderId="2" xfId="0" applyFont="1" applyFill="1" applyBorder="1" applyAlignment="1">
      <alignment horizontal="center" vertical="center" wrapText="1"/>
    </xf>
    <xf numFmtId="0" fontId="7" fillId="3" borderId="2" xfId="0" applyFont="1" applyFill="1" applyBorder="1" applyAlignment="1">
      <alignment horizontal="center" vertical="center" textRotation="90" wrapText="1"/>
    </xf>
    <xf numFmtId="0" fontId="10" fillId="0" borderId="0" xfId="0" applyFont="1" applyAlignment="1"/>
    <xf numFmtId="0" fontId="0" fillId="0" borderId="0" xfId="0" applyAlignment="1"/>
    <xf numFmtId="0" fontId="20" fillId="3" borderId="0" xfId="0" applyFont="1" applyFill="1" applyAlignment="1"/>
    <xf numFmtId="0" fontId="20" fillId="0" borderId="0" xfId="0" applyFont="1" applyAlignment="1"/>
    <xf numFmtId="0" fontId="20" fillId="0" borderId="0" xfId="0" applyFont="1" applyFill="1" applyAlignment="1">
      <alignment horizontal="left" wrapText="1" indent="1"/>
    </xf>
    <xf numFmtId="0" fontId="21" fillId="0" borderId="0" xfId="0" applyFont="1" applyAlignment="1">
      <alignment horizontal="left" wrapText="1" indent="1"/>
    </xf>
    <xf numFmtId="0" fontId="10" fillId="3" borderId="0" xfId="0" applyFont="1" applyFill="1" applyAlignment="1">
      <alignment horizontal="left" vertical="center" wrapText="1"/>
    </xf>
    <xf numFmtId="0" fontId="14" fillId="0" borderId="0" xfId="0" applyFont="1" applyFill="1" applyAlignment="1">
      <alignment horizontal="center" wrapText="1"/>
    </xf>
    <xf numFmtId="0" fontId="6" fillId="0" borderId="0" xfId="0" applyFont="1" applyFill="1" applyAlignment="1">
      <alignment horizontal="left" indent="1"/>
    </xf>
    <xf numFmtId="0" fontId="10" fillId="0" borderId="0" xfId="0" applyFont="1" applyFill="1" applyAlignment="1">
      <alignment horizontal="center"/>
    </xf>
    <xf numFmtId="0" fontId="18" fillId="3" borderId="0" xfId="0" applyFont="1" applyFill="1" applyAlignment="1">
      <alignment horizontal="right"/>
    </xf>
    <xf numFmtId="0" fontId="7" fillId="0" borderId="2" xfId="0" applyFont="1" applyFill="1" applyBorder="1" applyAlignment="1">
      <alignment horizontal="center" vertical="center" textRotation="90" wrapText="1"/>
    </xf>
    <xf numFmtId="14" fontId="10" fillId="0" borderId="0" xfId="0" applyNumberFormat="1" applyFont="1" applyFill="1" applyAlignment="1">
      <alignment horizontal="left" vertical="center" wrapText="1"/>
    </xf>
    <xf numFmtId="0" fontId="10" fillId="0" borderId="0" xfId="0" applyFont="1" applyFill="1" applyAlignment="1">
      <alignment horizontal="left" wrapText="1" indent="1"/>
    </xf>
    <xf numFmtId="0" fontId="10" fillId="0" borderId="0" xfId="0" applyFont="1" applyFill="1" applyAlignment="1">
      <alignment horizontal="left"/>
    </xf>
    <xf numFmtId="0" fontId="7" fillId="3" borderId="2" xfId="0" applyFont="1" applyFill="1" applyBorder="1" applyAlignment="1">
      <alignment horizontal="center" vertical="center" wrapText="1"/>
    </xf>
  </cellXfs>
  <cellStyles count="3">
    <cellStyle name="Обычный" xfId="0" builtinId="0"/>
    <cellStyle name="Обычный 55" xfId="1"/>
    <cellStyle name="Обычный_Додаток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3"/>
  <sheetViews>
    <sheetView tabSelected="1" view="pageBreakPreview" topLeftCell="A25" zoomScale="60" zoomScaleNormal="50" workbookViewId="0">
      <selection activeCell="A27" sqref="A27:XFD27"/>
    </sheetView>
  </sheetViews>
  <sheetFormatPr defaultRowHeight="53.25" customHeight="1" x14ac:dyDescent="0.2"/>
  <cols>
    <col min="1" max="1" width="9.140625" style="2"/>
    <col min="2" max="2" width="53.140625" style="4" customWidth="1"/>
    <col min="3" max="3" width="31.42578125" style="19" customWidth="1"/>
    <col min="4" max="4" width="9.85546875" style="3" customWidth="1"/>
    <col min="5" max="8" width="7.28515625" style="44" customWidth="1"/>
    <col min="9" max="9" width="7.28515625" style="2" customWidth="1"/>
    <col min="10" max="13" width="7.28515625" style="44" customWidth="1"/>
    <col min="14" max="14" width="7.28515625" style="2" customWidth="1"/>
    <col min="15" max="15" width="7.28515625" style="44" customWidth="1"/>
    <col min="16" max="16" width="7.28515625" style="2" customWidth="1"/>
    <col min="17" max="18" width="7.28515625" style="44" customWidth="1"/>
    <col min="19" max="19" width="7.28515625" style="2" customWidth="1"/>
    <col min="20" max="23" width="7.28515625" style="44" customWidth="1"/>
    <col min="24" max="24" width="7.28515625" style="2" customWidth="1"/>
    <col min="25" max="25" width="9.140625" style="2"/>
    <col min="26" max="26" width="12.42578125" style="2" bestFit="1" customWidth="1"/>
    <col min="27" max="16384" width="9.140625" style="2"/>
  </cols>
  <sheetData>
    <row r="1" spans="1:34" ht="24" customHeight="1" x14ac:dyDescent="0.4">
      <c r="E1" s="74"/>
      <c r="F1" s="74"/>
      <c r="G1" s="74"/>
      <c r="H1" s="74"/>
      <c r="I1" s="3"/>
      <c r="S1" s="85"/>
      <c r="T1" s="106" t="s">
        <v>85</v>
      </c>
      <c r="U1" s="107"/>
      <c r="V1" s="107"/>
      <c r="W1" s="107"/>
      <c r="X1" s="107"/>
    </row>
    <row r="2" spans="1:34" ht="24" customHeight="1" x14ac:dyDescent="0.4">
      <c r="E2" s="74"/>
      <c r="F2" s="74"/>
      <c r="G2" s="74"/>
      <c r="H2" s="74"/>
      <c r="I2" s="3"/>
      <c r="S2" s="85"/>
      <c r="T2" s="106" t="s">
        <v>86</v>
      </c>
      <c r="U2" s="107"/>
      <c r="V2" s="107"/>
      <c r="W2" s="107"/>
      <c r="X2" s="107"/>
    </row>
    <row r="3" spans="1:34" ht="31.5" customHeight="1" x14ac:dyDescent="0.4">
      <c r="E3" s="74"/>
      <c r="F3" s="74"/>
      <c r="G3" s="74"/>
      <c r="H3" s="74"/>
      <c r="I3" s="3"/>
      <c r="T3" s="115"/>
      <c r="U3" s="115"/>
      <c r="V3" s="115"/>
      <c r="W3" s="115"/>
      <c r="X3" s="115"/>
    </row>
    <row r="4" spans="1:34" ht="27.75" x14ac:dyDescent="0.2">
      <c r="E4" s="74"/>
      <c r="F4" s="112"/>
      <c r="G4" s="112"/>
      <c r="H4" s="75"/>
      <c r="I4" s="22"/>
      <c r="T4" s="68"/>
      <c r="U4" s="92"/>
      <c r="V4" s="92"/>
      <c r="W4" s="75"/>
      <c r="X4" s="22"/>
    </row>
    <row r="5" spans="1:34" ht="30" x14ac:dyDescent="0.4">
      <c r="B5" s="113" t="s">
        <v>0</v>
      </c>
      <c r="C5" s="113"/>
      <c r="D5" s="113"/>
      <c r="E5" s="113"/>
      <c r="F5" s="113"/>
      <c r="G5" s="113"/>
      <c r="H5" s="113"/>
      <c r="I5" s="113"/>
      <c r="J5" s="113"/>
      <c r="K5" s="113"/>
      <c r="L5" s="113"/>
      <c r="M5" s="113"/>
      <c r="N5" s="113"/>
      <c r="O5" s="113"/>
      <c r="P5" s="113"/>
      <c r="Q5" s="113"/>
      <c r="R5" s="113"/>
      <c r="S5" s="113"/>
      <c r="T5" s="113"/>
      <c r="U5" s="113"/>
      <c r="V5" s="113"/>
      <c r="W5" s="113"/>
      <c r="X5" s="113"/>
    </row>
    <row r="6" spans="1:34" ht="60" customHeight="1" x14ac:dyDescent="0.2">
      <c r="B6" s="95" t="s">
        <v>1</v>
      </c>
      <c r="C6" s="95"/>
      <c r="D6" s="95"/>
      <c r="E6" s="95"/>
      <c r="F6" s="95"/>
      <c r="G6" s="95"/>
      <c r="H6" s="95"/>
      <c r="I6" s="95"/>
      <c r="J6" s="95"/>
      <c r="K6" s="95"/>
      <c r="L6" s="95"/>
      <c r="M6" s="95"/>
      <c r="N6" s="95"/>
      <c r="O6" s="95"/>
      <c r="P6" s="95"/>
      <c r="Q6" s="95"/>
      <c r="R6" s="95"/>
      <c r="S6" s="95"/>
      <c r="T6" s="95"/>
      <c r="U6" s="95"/>
      <c r="V6" s="95"/>
      <c r="W6" s="95"/>
      <c r="X6" s="95"/>
    </row>
    <row r="7" spans="1:34" ht="19.5" x14ac:dyDescent="0.2">
      <c r="B7" s="9"/>
      <c r="C7" s="20"/>
      <c r="D7" s="9"/>
      <c r="E7" s="76"/>
      <c r="F7" s="76"/>
      <c r="G7" s="76"/>
      <c r="H7" s="76"/>
      <c r="I7" s="73"/>
      <c r="T7" s="97"/>
      <c r="U7" s="97"/>
      <c r="V7" s="97"/>
      <c r="W7" s="97"/>
      <c r="X7" s="97"/>
    </row>
    <row r="8" spans="1:34" ht="19.5" x14ac:dyDescent="0.2">
      <c r="A8" s="93" t="s">
        <v>51</v>
      </c>
      <c r="B8" s="101" t="s">
        <v>3</v>
      </c>
      <c r="C8" s="96" t="s">
        <v>4</v>
      </c>
      <c r="D8" s="94" t="s">
        <v>5</v>
      </c>
      <c r="E8" s="104" t="s">
        <v>6</v>
      </c>
      <c r="F8" s="104"/>
      <c r="G8" s="104"/>
      <c r="H8" s="104"/>
      <c r="I8" s="104"/>
      <c r="J8" s="104"/>
      <c r="K8" s="104"/>
      <c r="L8" s="104"/>
      <c r="M8" s="104"/>
      <c r="N8" s="104"/>
      <c r="O8" s="104"/>
      <c r="P8" s="104"/>
      <c r="Q8" s="104"/>
      <c r="R8" s="104"/>
      <c r="S8" s="104"/>
      <c r="T8" s="104" t="s">
        <v>80</v>
      </c>
      <c r="U8" s="104"/>
      <c r="V8" s="104"/>
      <c r="W8" s="104"/>
      <c r="X8" s="104"/>
    </row>
    <row r="9" spans="1:34" ht="19.5" x14ac:dyDescent="0.2">
      <c r="A9" s="93"/>
      <c r="B9" s="101"/>
      <c r="C9" s="96"/>
      <c r="D9" s="94"/>
      <c r="E9" s="104"/>
      <c r="F9" s="104"/>
      <c r="G9" s="104"/>
      <c r="H9" s="104"/>
      <c r="I9" s="104"/>
      <c r="J9" s="98">
        <v>2024</v>
      </c>
      <c r="K9" s="99"/>
      <c r="L9" s="99"/>
      <c r="M9" s="99"/>
      <c r="N9" s="100"/>
      <c r="O9" s="104">
        <v>2025</v>
      </c>
      <c r="P9" s="104"/>
      <c r="Q9" s="104"/>
      <c r="R9" s="104"/>
      <c r="S9" s="104"/>
      <c r="T9" s="104"/>
      <c r="U9" s="104"/>
      <c r="V9" s="104"/>
      <c r="W9" s="104"/>
      <c r="X9" s="104"/>
    </row>
    <row r="10" spans="1:34" ht="19.5" customHeight="1" x14ac:dyDescent="0.2">
      <c r="A10" s="93"/>
      <c r="B10" s="101"/>
      <c r="C10" s="96"/>
      <c r="D10" s="94"/>
      <c r="E10" s="105" t="s">
        <v>9</v>
      </c>
      <c r="F10" s="104" t="s">
        <v>8</v>
      </c>
      <c r="G10" s="104"/>
      <c r="H10" s="104"/>
      <c r="I10" s="104"/>
      <c r="J10" s="102" t="s">
        <v>7</v>
      </c>
      <c r="K10" s="98" t="s">
        <v>8</v>
      </c>
      <c r="L10" s="99"/>
      <c r="M10" s="99"/>
      <c r="N10" s="100"/>
      <c r="O10" s="105" t="s">
        <v>7</v>
      </c>
      <c r="P10" s="104" t="s">
        <v>8</v>
      </c>
      <c r="Q10" s="104"/>
      <c r="R10" s="104"/>
      <c r="S10" s="104"/>
      <c r="T10" s="105" t="s">
        <v>81</v>
      </c>
      <c r="U10" s="104" t="s">
        <v>8</v>
      </c>
      <c r="V10" s="104"/>
      <c r="W10" s="104"/>
      <c r="X10" s="104"/>
    </row>
    <row r="11" spans="1:34" ht="149.25" x14ac:dyDescent="0.2">
      <c r="A11" s="93"/>
      <c r="B11" s="101"/>
      <c r="C11" s="96"/>
      <c r="D11" s="94"/>
      <c r="E11" s="105"/>
      <c r="F11" s="71" t="s">
        <v>10</v>
      </c>
      <c r="G11" s="71" t="s">
        <v>11</v>
      </c>
      <c r="H11" s="71" t="s">
        <v>14</v>
      </c>
      <c r="I11" s="69" t="s">
        <v>13</v>
      </c>
      <c r="J11" s="103"/>
      <c r="K11" s="86" t="s">
        <v>10</v>
      </c>
      <c r="L11" s="90" t="s">
        <v>11</v>
      </c>
      <c r="M11" s="88" t="s">
        <v>12</v>
      </c>
      <c r="N11" s="69" t="s">
        <v>13</v>
      </c>
      <c r="O11" s="105"/>
      <c r="P11" s="36" t="s">
        <v>10</v>
      </c>
      <c r="Q11" s="56" t="s">
        <v>11</v>
      </c>
      <c r="R11" s="56" t="s">
        <v>12</v>
      </c>
      <c r="S11" s="36" t="s">
        <v>13</v>
      </c>
      <c r="T11" s="105"/>
      <c r="U11" s="71" t="s">
        <v>10</v>
      </c>
      <c r="V11" s="90" t="s">
        <v>11</v>
      </c>
      <c r="W11" s="71" t="s">
        <v>14</v>
      </c>
      <c r="X11" s="36" t="s">
        <v>13</v>
      </c>
      <c r="Y11" s="6"/>
      <c r="Z11" s="6"/>
      <c r="AA11" s="6"/>
      <c r="AB11" s="6"/>
      <c r="AC11" s="6"/>
      <c r="AD11" s="6"/>
      <c r="AE11" s="6"/>
      <c r="AF11" s="6"/>
      <c r="AG11" s="6"/>
      <c r="AH11" s="6"/>
    </row>
    <row r="12" spans="1:34" s="27" customFormat="1" ht="19.5" x14ac:dyDescent="0.2">
      <c r="A12" s="63">
        <v>1</v>
      </c>
      <c r="B12" s="37">
        <v>2</v>
      </c>
      <c r="C12" s="10">
        <v>3</v>
      </c>
      <c r="D12" s="10">
        <v>4</v>
      </c>
      <c r="E12" s="78">
        <v>5</v>
      </c>
      <c r="F12" s="78">
        <v>6</v>
      </c>
      <c r="G12" s="78">
        <v>7</v>
      </c>
      <c r="H12" s="78">
        <v>8</v>
      </c>
      <c r="I12" s="10">
        <v>9</v>
      </c>
      <c r="J12" s="78">
        <v>10</v>
      </c>
      <c r="K12" s="78">
        <v>11</v>
      </c>
      <c r="L12" s="78">
        <v>12</v>
      </c>
      <c r="M12" s="78">
        <v>13</v>
      </c>
      <c r="N12" s="10">
        <v>14</v>
      </c>
      <c r="O12" s="78">
        <v>15</v>
      </c>
      <c r="P12" s="10">
        <v>16</v>
      </c>
      <c r="Q12" s="10">
        <v>17</v>
      </c>
      <c r="R12" s="10">
        <v>18</v>
      </c>
      <c r="S12" s="10">
        <v>19</v>
      </c>
      <c r="T12" s="10">
        <v>20</v>
      </c>
      <c r="U12" s="78">
        <v>21</v>
      </c>
      <c r="V12" s="78">
        <v>22</v>
      </c>
      <c r="W12" s="78">
        <v>23</v>
      </c>
      <c r="X12" s="10">
        <v>24</v>
      </c>
      <c r="Y12" s="26"/>
      <c r="Z12" s="26"/>
      <c r="AA12" s="26"/>
      <c r="AB12" s="26"/>
      <c r="AC12" s="26"/>
      <c r="AD12" s="26"/>
      <c r="AE12" s="26"/>
      <c r="AF12" s="26"/>
      <c r="AG12" s="26"/>
      <c r="AH12" s="26"/>
    </row>
    <row r="13" spans="1:34" s="27" customFormat="1" ht="35.25" customHeight="1" x14ac:dyDescent="0.2">
      <c r="A13" s="65" t="s">
        <v>68</v>
      </c>
      <c r="B13" s="31" t="s">
        <v>15</v>
      </c>
      <c r="C13" s="37"/>
      <c r="D13" s="37"/>
      <c r="E13" s="84"/>
      <c r="F13" s="72"/>
      <c r="G13" s="72"/>
      <c r="H13" s="72"/>
      <c r="I13" s="66"/>
      <c r="J13" s="67"/>
      <c r="K13" s="87"/>
      <c r="L13" s="91"/>
      <c r="M13" s="89"/>
      <c r="N13" s="66"/>
      <c r="O13" s="67"/>
      <c r="P13" s="37"/>
      <c r="Q13" s="55"/>
      <c r="R13" s="55"/>
      <c r="S13" s="37"/>
      <c r="T13" s="64"/>
      <c r="U13" s="72"/>
      <c r="V13" s="91"/>
      <c r="W13" s="72"/>
      <c r="X13" s="37"/>
      <c r="Y13" s="26"/>
      <c r="Z13" s="26"/>
      <c r="AA13" s="26"/>
      <c r="AB13" s="26"/>
      <c r="AC13" s="26"/>
      <c r="AD13" s="26"/>
      <c r="AE13" s="26"/>
      <c r="AF13" s="26"/>
      <c r="AG13" s="26"/>
      <c r="AH13" s="26"/>
    </row>
    <row r="14" spans="1:34" s="5" customFormat="1" ht="156" customHeight="1" x14ac:dyDescent="0.2">
      <c r="A14" s="62" t="s">
        <v>52</v>
      </c>
      <c r="B14" s="13" t="s">
        <v>16</v>
      </c>
      <c r="C14" s="10" t="s">
        <v>17</v>
      </c>
      <c r="D14" s="37" t="s">
        <v>18</v>
      </c>
      <c r="E14" s="47">
        <f>SUM(F14:I14)</f>
        <v>0</v>
      </c>
      <c r="F14" s="47">
        <v>0</v>
      </c>
      <c r="G14" s="47">
        <v>0</v>
      </c>
      <c r="H14" s="47">
        <v>0</v>
      </c>
      <c r="I14" s="47">
        <v>0</v>
      </c>
      <c r="J14" s="47">
        <f>SUM(K14:N14)</f>
        <v>0</v>
      </c>
      <c r="K14" s="47">
        <v>0</v>
      </c>
      <c r="L14" s="47">
        <v>0</v>
      </c>
      <c r="M14" s="47">
        <v>0</v>
      </c>
      <c r="N14" s="11">
        <v>0</v>
      </c>
      <c r="O14" s="47">
        <f>SUM(P14:S14)</f>
        <v>0</v>
      </c>
      <c r="P14" s="11">
        <v>0</v>
      </c>
      <c r="Q14" s="47">
        <v>0</v>
      </c>
      <c r="R14" s="47">
        <v>0</v>
      </c>
      <c r="S14" s="11">
        <v>0</v>
      </c>
      <c r="T14" s="47">
        <f>SUM(U14:X14)</f>
        <v>0</v>
      </c>
      <c r="U14" s="47">
        <f t="shared" ref="U14:X15" si="0">K14+P14</f>
        <v>0</v>
      </c>
      <c r="V14" s="47">
        <f t="shared" si="0"/>
        <v>0</v>
      </c>
      <c r="W14" s="47">
        <f t="shared" si="0"/>
        <v>0</v>
      </c>
      <c r="X14" s="11">
        <f t="shared" si="0"/>
        <v>0</v>
      </c>
      <c r="Y14" s="7"/>
      <c r="Z14" s="7"/>
      <c r="AA14" s="7"/>
      <c r="AB14" s="7"/>
      <c r="AC14" s="7"/>
      <c r="AD14" s="7"/>
      <c r="AE14" s="7"/>
      <c r="AF14" s="7"/>
      <c r="AG14" s="7"/>
      <c r="AH14" s="7"/>
    </row>
    <row r="15" spans="1:34" s="1" customFormat="1" ht="111" customHeight="1" x14ac:dyDescent="0.2">
      <c r="A15" s="62" t="s">
        <v>53</v>
      </c>
      <c r="B15" s="13" t="s">
        <v>19</v>
      </c>
      <c r="C15" s="10" t="s">
        <v>17</v>
      </c>
      <c r="D15" s="37">
        <v>2023</v>
      </c>
      <c r="E15" s="47">
        <f t="shared" ref="E15:E43" si="1">SUM(F15:I15)</f>
        <v>0</v>
      </c>
      <c r="F15" s="47">
        <v>0</v>
      </c>
      <c r="G15" s="47">
        <v>0</v>
      </c>
      <c r="H15" s="47">
        <v>0</v>
      </c>
      <c r="I15" s="47">
        <v>0</v>
      </c>
      <c r="J15" s="47">
        <f t="shared" ref="J15:J43" si="2">SUM(K15:N15)</f>
        <v>0</v>
      </c>
      <c r="K15" s="47">
        <v>0</v>
      </c>
      <c r="L15" s="47">
        <v>0</v>
      </c>
      <c r="M15" s="47">
        <v>0</v>
      </c>
      <c r="N15" s="11">
        <v>0</v>
      </c>
      <c r="O15" s="47">
        <f t="shared" ref="O15:O19" si="3">P15+Q15+R15+S15</f>
        <v>0</v>
      </c>
      <c r="P15" s="11">
        <v>0</v>
      </c>
      <c r="Q15" s="47">
        <v>0</v>
      </c>
      <c r="R15" s="47">
        <v>0</v>
      </c>
      <c r="S15" s="11">
        <v>0</v>
      </c>
      <c r="T15" s="47">
        <f t="shared" ref="T15:T43" si="4">SUM(U15:X15)</f>
        <v>0</v>
      </c>
      <c r="U15" s="47">
        <f t="shared" si="0"/>
        <v>0</v>
      </c>
      <c r="V15" s="47">
        <f t="shared" si="0"/>
        <v>0</v>
      </c>
      <c r="W15" s="47">
        <f t="shared" si="0"/>
        <v>0</v>
      </c>
      <c r="X15" s="11">
        <f t="shared" si="0"/>
        <v>0</v>
      </c>
    </row>
    <row r="16" spans="1:34" s="1" customFormat="1" ht="172.5" customHeight="1" x14ac:dyDescent="0.2">
      <c r="A16" s="62" t="s">
        <v>54</v>
      </c>
      <c r="B16" s="13" t="s">
        <v>20</v>
      </c>
      <c r="C16" s="10" t="s">
        <v>21</v>
      </c>
      <c r="D16" s="37">
        <v>2022</v>
      </c>
      <c r="E16" s="47">
        <f t="shared" si="1"/>
        <v>0</v>
      </c>
      <c r="F16" s="47">
        <v>0</v>
      </c>
      <c r="G16" s="47">
        <v>0</v>
      </c>
      <c r="H16" s="47">
        <v>0</v>
      </c>
      <c r="I16" s="47">
        <v>0</v>
      </c>
      <c r="J16" s="47">
        <f t="shared" si="2"/>
        <v>0</v>
      </c>
      <c r="K16" s="79">
        <v>0</v>
      </c>
      <c r="L16" s="79">
        <v>0</v>
      </c>
      <c r="M16" s="79">
        <v>0</v>
      </c>
      <c r="N16" s="15">
        <v>0</v>
      </c>
      <c r="O16" s="47">
        <f t="shared" si="3"/>
        <v>0</v>
      </c>
      <c r="P16" s="15">
        <v>0</v>
      </c>
      <c r="Q16" s="48">
        <v>0</v>
      </c>
      <c r="R16" s="48">
        <v>0</v>
      </c>
      <c r="S16" s="15">
        <v>0</v>
      </c>
      <c r="T16" s="47">
        <f t="shared" si="4"/>
        <v>0</v>
      </c>
      <c r="U16" s="47">
        <f t="shared" ref="U16:U43" si="5">K16+P16</f>
        <v>0</v>
      </c>
      <c r="V16" s="47">
        <f t="shared" ref="V16:V42" si="6">L16+Q16</f>
        <v>0</v>
      </c>
      <c r="W16" s="47">
        <f t="shared" ref="W16:W42" si="7">M16+R16</f>
        <v>0</v>
      </c>
      <c r="X16" s="11">
        <f t="shared" ref="X16:X43" si="8">N16+S16</f>
        <v>0</v>
      </c>
    </row>
    <row r="17" spans="1:24" s="1" customFormat="1" ht="118.5" customHeight="1" x14ac:dyDescent="0.2">
      <c r="A17" s="62" t="s">
        <v>55</v>
      </c>
      <c r="B17" s="13" t="s">
        <v>22</v>
      </c>
      <c r="C17" s="10" t="s">
        <v>17</v>
      </c>
      <c r="D17" s="37">
        <v>2023</v>
      </c>
      <c r="E17" s="47">
        <f t="shared" si="1"/>
        <v>0</v>
      </c>
      <c r="F17" s="47">
        <v>0</v>
      </c>
      <c r="G17" s="47">
        <v>0</v>
      </c>
      <c r="H17" s="47">
        <v>0</v>
      </c>
      <c r="I17" s="47">
        <v>0</v>
      </c>
      <c r="J17" s="47">
        <f t="shared" si="2"/>
        <v>0</v>
      </c>
      <c r="K17" s="79">
        <v>0</v>
      </c>
      <c r="L17" s="79">
        <v>0</v>
      </c>
      <c r="M17" s="79">
        <v>0</v>
      </c>
      <c r="N17" s="15">
        <v>0</v>
      </c>
      <c r="O17" s="47">
        <f t="shared" si="3"/>
        <v>0</v>
      </c>
      <c r="P17" s="15">
        <v>0</v>
      </c>
      <c r="Q17" s="48">
        <v>0</v>
      </c>
      <c r="R17" s="48">
        <v>0</v>
      </c>
      <c r="S17" s="15">
        <v>0</v>
      </c>
      <c r="T17" s="47">
        <f t="shared" si="4"/>
        <v>0</v>
      </c>
      <c r="U17" s="47">
        <f t="shared" si="5"/>
        <v>0</v>
      </c>
      <c r="V17" s="47">
        <f t="shared" si="6"/>
        <v>0</v>
      </c>
      <c r="W17" s="47">
        <f t="shared" si="7"/>
        <v>0</v>
      </c>
      <c r="X17" s="11">
        <f t="shared" si="8"/>
        <v>0</v>
      </c>
    </row>
    <row r="18" spans="1:24" s="1" customFormat="1" ht="114" customHeight="1" x14ac:dyDescent="0.2">
      <c r="A18" s="62" t="s">
        <v>56</v>
      </c>
      <c r="B18" s="13" t="s">
        <v>23</v>
      </c>
      <c r="C18" s="10" t="s">
        <v>17</v>
      </c>
      <c r="D18" s="37">
        <v>2023</v>
      </c>
      <c r="E18" s="47">
        <f t="shared" si="1"/>
        <v>0</v>
      </c>
      <c r="F18" s="47">
        <v>0</v>
      </c>
      <c r="G18" s="47">
        <v>0</v>
      </c>
      <c r="H18" s="47">
        <v>0</v>
      </c>
      <c r="I18" s="47">
        <v>0</v>
      </c>
      <c r="J18" s="47">
        <f t="shared" si="2"/>
        <v>0</v>
      </c>
      <c r="K18" s="79">
        <v>0</v>
      </c>
      <c r="L18" s="79">
        <v>0</v>
      </c>
      <c r="M18" s="79">
        <v>0</v>
      </c>
      <c r="N18" s="15">
        <v>0</v>
      </c>
      <c r="O18" s="47">
        <f t="shared" si="3"/>
        <v>0</v>
      </c>
      <c r="P18" s="15">
        <v>0</v>
      </c>
      <c r="Q18" s="48">
        <v>0</v>
      </c>
      <c r="R18" s="48">
        <v>0</v>
      </c>
      <c r="S18" s="15">
        <v>0</v>
      </c>
      <c r="T18" s="47">
        <f t="shared" si="4"/>
        <v>0</v>
      </c>
      <c r="U18" s="47">
        <f t="shared" si="5"/>
        <v>0</v>
      </c>
      <c r="V18" s="47">
        <f t="shared" si="6"/>
        <v>0</v>
      </c>
      <c r="W18" s="47">
        <f t="shared" si="7"/>
        <v>0</v>
      </c>
      <c r="X18" s="11">
        <f t="shared" si="8"/>
        <v>0</v>
      </c>
    </row>
    <row r="19" spans="1:24" s="1" customFormat="1" ht="112.5" customHeight="1" x14ac:dyDescent="0.2">
      <c r="A19" s="62" t="s">
        <v>57</v>
      </c>
      <c r="B19" s="13" t="s">
        <v>78</v>
      </c>
      <c r="C19" s="10" t="s">
        <v>17</v>
      </c>
      <c r="D19" s="37">
        <v>2022</v>
      </c>
      <c r="E19" s="47">
        <f t="shared" si="1"/>
        <v>0</v>
      </c>
      <c r="F19" s="47">
        <v>0</v>
      </c>
      <c r="G19" s="47">
        <v>0</v>
      </c>
      <c r="H19" s="47">
        <v>0</v>
      </c>
      <c r="I19" s="47">
        <v>0</v>
      </c>
      <c r="J19" s="47">
        <f t="shared" si="2"/>
        <v>0</v>
      </c>
      <c r="K19" s="79">
        <v>0</v>
      </c>
      <c r="L19" s="79">
        <v>0</v>
      </c>
      <c r="M19" s="79">
        <v>0</v>
      </c>
      <c r="N19" s="15">
        <v>0</v>
      </c>
      <c r="O19" s="47">
        <f t="shared" si="3"/>
        <v>0</v>
      </c>
      <c r="P19" s="15">
        <v>0</v>
      </c>
      <c r="Q19" s="48">
        <v>0</v>
      </c>
      <c r="R19" s="48">
        <v>0</v>
      </c>
      <c r="S19" s="15">
        <v>0</v>
      </c>
      <c r="T19" s="47">
        <f t="shared" si="4"/>
        <v>0</v>
      </c>
      <c r="U19" s="47">
        <f t="shared" si="5"/>
        <v>0</v>
      </c>
      <c r="V19" s="47">
        <f t="shared" si="6"/>
        <v>0</v>
      </c>
      <c r="W19" s="47">
        <f t="shared" si="7"/>
        <v>0</v>
      </c>
      <c r="X19" s="11">
        <f t="shared" si="8"/>
        <v>0</v>
      </c>
    </row>
    <row r="20" spans="1:24" s="1" customFormat="1" ht="36.75" customHeight="1" x14ac:dyDescent="0.3">
      <c r="A20" s="65" t="s">
        <v>69</v>
      </c>
      <c r="B20" s="30" t="s">
        <v>25</v>
      </c>
      <c r="C20" s="10"/>
      <c r="D20" s="37"/>
      <c r="E20" s="47"/>
      <c r="F20" s="49"/>
      <c r="G20" s="49"/>
      <c r="H20" s="49"/>
      <c r="I20" s="21"/>
      <c r="J20" s="47"/>
      <c r="K20" s="49"/>
      <c r="L20" s="49"/>
      <c r="M20" s="49"/>
      <c r="N20" s="21"/>
      <c r="O20" s="49"/>
      <c r="P20" s="21"/>
      <c r="Q20" s="49"/>
      <c r="R20" s="49"/>
      <c r="S20" s="21"/>
      <c r="T20" s="47"/>
      <c r="U20" s="47"/>
      <c r="V20" s="47"/>
      <c r="W20" s="47"/>
      <c r="X20" s="11"/>
    </row>
    <row r="21" spans="1:24" s="1" customFormat="1" ht="168.75" customHeight="1" x14ac:dyDescent="0.2">
      <c r="A21" s="62" t="s">
        <v>52</v>
      </c>
      <c r="B21" s="13" t="s">
        <v>26</v>
      </c>
      <c r="C21" s="10" t="s">
        <v>27</v>
      </c>
      <c r="D21" s="37">
        <v>2022</v>
      </c>
      <c r="E21" s="47">
        <f t="shared" si="1"/>
        <v>0</v>
      </c>
      <c r="F21" s="47">
        <v>0</v>
      </c>
      <c r="G21" s="47">
        <v>0</v>
      </c>
      <c r="H21" s="47">
        <v>0</v>
      </c>
      <c r="I21" s="11">
        <v>0</v>
      </c>
      <c r="J21" s="47">
        <f t="shared" si="2"/>
        <v>0</v>
      </c>
      <c r="K21" s="48">
        <v>0</v>
      </c>
      <c r="L21" s="48">
        <v>0</v>
      </c>
      <c r="M21" s="48">
        <v>0</v>
      </c>
      <c r="N21" s="15">
        <v>0</v>
      </c>
      <c r="O21" s="47">
        <f>P21+Q21+R21+S21</f>
        <v>0</v>
      </c>
      <c r="P21" s="15">
        <v>0</v>
      </c>
      <c r="Q21" s="48">
        <v>0</v>
      </c>
      <c r="R21" s="48">
        <v>0</v>
      </c>
      <c r="S21" s="15">
        <v>0</v>
      </c>
      <c r="T21" s="47">
        <f t="shared" si="4"/>
        <v>0</v>
      </c>
      <c r="U21" s="47">
        <f t="shared" si="5"/>
        <v>0</v>
      </c>
      <c r="V21" s="47">
        <f t="shared" si="6"/>
        <v>0</v>
      </c>
      <c r="W21" s="47">
        <f t="shared" si="7"/>
        <v>0</v>
      </c>
      <c r="X21" s="11">
        <f t="shared" si="8"/>
        <v>0</v>
      </c>
    </row>
    <row r="22" spans="1:24" s="1" customFormat="1" ht="36.75" customHeight="1" x14ac:dyDescent="0.2">
      <c r="A22" s="65" t="s">
        <v>70</v>
      </c>
      <c r="B22" s="30" t="s">
        <v>28</v>
      </c>
      <c r="C22" s="10"/>
      <c r="D22" s="37"/>
      <c r="E22" s="47"/>
      <c r="F22" s="50"/>
      <c r="G22" s="50"/>
      <c r="H22" s="50"/>
      <c r="I22" s="11"/>
      <c r="J22" s="47"/>
      <c r="K22" s="50"/>
      <c r="L22" s="50"/>
      <c r="M22" s="47"/>
      <c r="N22" s="12"/>
      <c r="O22" s="50"/>
      <c r="P22" s="12"/>
      <c r="Q22" s="47"/>
      <c r="R22" s="50"/>
      <c r="S22" s="12"/>
      <c r="T22" s="47"/>
      <c r="U22" s="47"/>
      <c r="V22" s="47"/>
      <c r="W22" s="47"/>
      <c r="X22" s="11"/>
    </row>
    <row r="23" spans="1:24" s="1" customFormat="1" ht="171" customHeight="1" x14ac:dyDescent="0.2">
      <c r="A23" s="62" t="s">
        <v>52</v>
      </c>
      <c r="B23" s="60" t="s">
        <v>29</v>
      </c>
      <c r="C23" s="10" t="s">
        <v>17</v>
      </c>
      <c r="D23" s="37" t="s">
        <v>87</v>
      </c>
      <c r="E23" s="47">
        <f>SUM(F23:I23)</f>
        <v>29799.065999999999</v>
      </c>
      <c r="F23" s="47">
        <v>28484.742999999999</v>
      </c>
      <c r="G23" s="47">
        <v>48.716000000000001</v>
      </c>
      <c r="H23" s="47">
        <v>1265.607</v>
      </c>
      <c r="I23" s="11">
        <v>0</v>
      </c>
      <c r="J23" s="47">
        <f t="shared" si="2"/>
        <v>23547.074000000001</v>
      </c>
      <c r="K23" s="48">
        <v>22840.662</v>
      </c>
      <c r="L23" s="48">
        <v>0</v>
      </c>
      <c r="M23" s="48">
        <v>706.41200000000003</v>
      </c>
      <c r="N23" s="15">
        <v>0</v>
      </c>
      <c r="O23" s="47">
        <f>P23+Q23+R23+S23</f>
        <v>0</v>
      </c>
      <c r="P23" s="15">
        <v>0</v>
      </c>
      <c r="Q23" s="48">
        <v>0</v>
      </c>
      <c r="R23" s="48">
        <v>0</v>
      </c>
      <c r="S23" s="15">
        <v>0</v>
      </c>
      <c r="T23" s="47">
        <f t="shared" si="4"/>
        <v>23547.074000000001</v>
      </c>
      <c r="U23" s="47">
        <f t="shared" si="5"/>
        <v>22840.662</v>
      </c>
      <c r="V23" s="47">
        <f t="shared" si="6"/>
        <v>0</v>
      </c>
      <c r="W23" s="47">
        <f t="shared" si="7"/>
        <v>706.41200000000003</v>
      </c>
      <c r="X23" s="11">
        <f t="shared" si="8"/>
        <v>0</v>
      </c>
    </row>
    <row r="24" spans="1:24" s="1" customFormat="1" ht="109.5" customHeight="1" x14ac:dyDescent="0.2">
      <c r="A24" s="62" t="s">
        <v>53</v>
      </c>
      <c r="B24" s="28" t="s">
        <v>30</v>
      </c>
      <c r="C24" s="10" t="s">
        <v>31</v>
      </c>
      <c r="D24" s="37">
        <v>2021</v>
      </c>
      <c r="E24" s="47">
        <f t="shared" si="1"/>
        <v>3553.5920000000001</v>
      </c>
      <c r="F24" s="47">
        <v>0</v>
      </c>
      <c r="G24" s="47">
        <v>3553.5920000000001</v>
      </c>
      <c r="H24" s="47">
        <v>0</v>
      </c>
      <c r="I24" s="11">
        <v>0</v>
      </c>
      <c r="J24" s="47">
        <f t="shared" si="2"/>
        <v>0</v>
      </c>
      <c r="K24" s="48">
        <v>0</v>
      </c>
      <c r="L24" s="48">
        <v>0</v>
      </c>
      <c r="M24" s="48">
        <v>0</v>
      </c>
      <c r="N24" s="15">
        <v>0</v>
      </c>
      <c r="O24" s="47">
        <f>P24+Q24+R24+S24</f>
        <v>0</v>
      </c>
      <c r="P24" s="15">
        <v>0</v>
      </c>
      <c r="Q24" s="48">
        <v>0</v>
      </c>
      <c r="R24" s="48">
        <v>0</v>
      </c>
      <c r="S24" s="15">
        <v>0</v>
      </c>
      <c r="T24" s="47">
        <f t="shared" si="4"/>
        <v>0</v>
      </c>
      <c r="U24" s="47">
        <f t="shared" si="5"/>
        <v>0</v>
      </c>
      <c r="V24" s="47">
        <f t="shared" si="6"/>
        <v>0</v>
      </c>
      <c r="W24" s="47">
        <f t="shared" si="7"/>
        <v>0</v>
      </c>
      <c r="X24" s="11">
        <f t="shared" si="8"/>
        <v>0</v>
      </c>
    </row>
    <row r="25" spans="1:24" s="1" customFormat="1" ht="111.75" customHeight="1" x14ac:dyDescent="0.2">
      <c r="A25" s="62" t="s">
        <v>54</v>
      </c>
      <c r="B25" s="28" t="s">
        <v>32</v>
      </c>
      <c r="C25" s="10" t="s">
        <v>17</v>
      </c>
      <c r="D25" s="37">
        <v>2021</v>
      </c>
      <c r="E25" s="47">
        <f t="shared" si="1"/>
        <v>0</v>
      </c>
      <c r="F25" s="47">
        <v>0</v>
      </c>
      <c r="G25" s="47">
        <v>0</v>
      </c>
      <c r="H25" s="47">
        <v>0</v>
      </c>
      <c r="I25" s="11">
        <v>0</v>
      </c>
      <c r="J25" s="47">
        <f t="shared" si="2"/>
        <v>0</v>
      </c>
      <c r="K25" s="48">
        <v>0</v>
      </c>
      <c r="L25" s="48">
        <v>0</v>
      </c>
      <c r="M25" s="48">
        <v>0</v>
      </c>
      <c r="N25" s="15">
        <v>0</v>
      </c>
      <c r="O25" s="47">
        <f>P25+Q25+R25+S25</f>
        <v>0</v>
      </c>
      <c r="P25" s="15">
        <v>0</v>
      </c>
      <c r="Q25" s="48">
        <v>0</v>
      </c>
      <c r="R25" s="48">
        <v>0</v>
      </c>
      <c r="S25" s="15">
        <v>0</v>
      </c>
      <c r="T25" s="47">
        <f t="shared" si="4"/>
        <v>0</v>
      </c>
      <c r="U25" s="47">
        <f t="shared" si="5"/>
        <v>0</v>
      </c>
      <c r="V25" s="47">
        <f t="shared" si="6"/>
        <v>0</v>
      </c>
      <c r="W25" s="47">
        <f t="shared" si="7"/>
        <v>0</v>
      </c>
      <c r="X25" s="11">
        <f t="shared" si="8"/>
        <v>0</v>
      </c>
    </row>
    <row r="26" spans="1:24" s="1" customFormat="1" ht="114" customHeight="1" x14ac:dyDescent="0.2">
      <c r="A26" s="62" t="s">
        <v>55</v>
      </c>
      <c r="B26" s="59" t="s">
        <v>47</v>
      </c>
      <c r="C26" s="10" t="s">
        <v>17</v>
      </c>
      <c r="D26" s="37" t="s">
        <v>87</v>
      </c>
      <c r="E26" s="47">
        <f t="shared" si="1"/>
        <v>24681.988000000001</v>
      </c>
      <c r="F26" s="47">
        <v>21232.434000000001</v>
      </c>
      <c r="G26" s="47">
        <v>3449.5540000000001</v>
      </c>
      <c r="H26" s="47">
        <v>0</v>
      </c>
      <c r="I26" s="11">
        <v>0</v>
      </c>
      <c r="J26" s="47">
        <f t="shared" si="2"/>
        <v>99719.293999999994</v>
      </c>
      <c r="K26" s="48">
        <v>96727.714999999997</v>
      </c>
      <c r="L26" s="48">
        <v>2991.5790000000002</v>
      </c>
      <c r="M26" s="48">
        <v>0</v>
      </c>
      <c r="N26" s="15">
        <v>0</v>
      </c>
      <c r="O26" s="47">
        <f>P26+Q26+R26+S26</f>
        <v>0</v>
      </c>
      <c r="P26" s="15">
        <v>0</v>
      </c>
      <c r="Q26" s="48">
        <v>0</v>
      </c>
      <c r="R26" s="48">
        <v>0</v>
      </c>
      <c r="S26" s="15">
        <v>0</v>
      </c>
      <c r="T26" s="47">
        <f t="shared" si="4"/>
        <v>99719.293999999994</v>
      </c>
      <c r="U26" s="47">
        <f t="shared" si="5"/>
        <v>96727.714999999997</v>
      </c>
      <c r="V26" s="47">
        <f t="shared" si="6"/>
        <v>2991.5790000000002</v>
      </c>
      <c r="W26" s="47">
        <f t="shared" si="7"/>
        <v>0</v>
      </c>
      <c r="X26" s="11">
        <f t="shared" si="8"/>
        <v>0</v>
      </c>
    </row>
    <row r="27" spans="1:24" s="82" customFormat="1" ht="111" customHeight="1" x14ac:dyDescent="0.2">
      <c r="A27" s="81" t="s">
        <v>56</v>
      </c>
      <c r="B27" s="59" t="s">
        <v>71</v>
      </c>
      <c r="C27" s="78" t="s">
        <v>17</v>
      </c>
      <c r="D27" s="91" t="s">
        <v>64</v>
      </c>
      <c r="E27" s="47">
        <f t="shared" si="1"/>
        <v>112066.33899999999</v>
      </c>
      <c r="F27" s="47">
        <v>106926.56299999999</v>
      </c>
      <c r="G27" s="47">
        <v>0</v>
      </c>
      <c r="H27" s="47">
        <v>5139.7759999999998</v>
      </c>
      <c r="I27" s="47">
        <v>0</v>
      </c>
      <c r="J27" s="47">
        <f t="shared" si="2"/>
        <v>305276.973</v>
      </c>
      <c r="K27" s="48">
        <v>288358.66399999999</v>
      </c>
      <c r="L27" s="48">
        <v>8000</v>
      </c>
      <c r="M27" s="48">
        <v>8918.3089999999993</v>
      </c>
      <c r="N27" s="48">
        <v>0</v>
      </c>
      <c r="O27" s="47">
        <v>0</v>
      </c>
      <c r="P27" s="48">
        <v>0</v>
      </c>
      <c r="Q27" s="48">
        <v>0</v>
      </c>
      <c r="R27" s="48">
        <v>0</v>
      </c>
      <c r="S27" s="48">
        <v>0</v>
      </c>
      <c r="T27" s="47">
        <f t="shared" si="4"/>
        <v>305276.973</v>
      </c>
      <c r="U27" s="47">
        <f t="shared" si="5"/>
        <v>288358.66399999999</v>
      </c>
      <c r="V27" s="47">
        <f t="shared" si="6"/>
        <v>8000</v>
      </c>
      <c r="W27" s="47">
        <f t="shared" si="7"/>
        <v>8918.3089999999993</v>
      </c>
      <c r="X27" s="47">
        <f t="shared" si="8"/>
        <v>0</v>
      </c>
    </row>
    <row r="28" spans="1:24" s="1" customFormat="1" ht="96" customHeight="1" x14ac:dyDescent="0.2">
      <c r="A28" s="62" t="s">
        <v>57</v>
      </c>
      <c r="B28" s="59" t="s">
        <v>33</v>
      </c>
      <c r="C28" s="10" t="s">
        <v>67</v>
      </c>
      <c r="D28" s="37" t="s">
        <v>88</v>
      </c>
      <c r="E28" s="47">
        <f>SUM(F28:I28)</f>
        <v>86859.896000000008</v>
      </c>
      <c r="F28" s="47">
        <v>86234.156000000003</v>
      </c>
      <c r="G28" s="47">
        <v>0</v>
      </c>
      <c r="H28" s="47">
        <v>625.74</v>
      </c>
      <c r="I28" s="11">
        <v>0</v>
      </c>
      <c r="J28" s="47">
        <f t="shared" si="2"/>
        <v>44186.997000000003</v>
      </c>
      <c r="K28" s="48">
        <v>42861.387000000002</v>
      </c>
      <c r="L28" s="48">
        <v>0</v>
      </c>
      <c r="M28" s="48">
        <v>1325.61</v>
      </c>
      <c r="N28" s="15">
        <v>0</v>
      </c>
      <c r="O28" s="47">
        <f>P28+Q28+R28+S28</f>
        <v>0</v>
      </c>
      <c r="P28" s="15">
        <v>0</v>
      </c>
      <c r="Q28" s="48">
        <v>0</v>
      </c>
      <c r="R28" s="48">
        <v>0</v>
      </c>
      <c r="S28" s="15">
        <v>0</v>
      </c>
      <c r="T28" s="47">
        <f>SUM(U28:X28)</f>
        <v>44186.997000000003</v>
      </c>
      <c r="U28" s="47">
        <f t="shared" si="5"/>
        <v>42861.387000000002</v>
      </c>
      <c r="V28" s="47">
        <f t="shared" si="6"/>
        <v>0</v>
      </c>
      <c r="W28" s="47">
        <f t="shared" si="7"/>
        <v>1325.61</v>
      </c>
      <c r="X28" s="11">
        <f t="shared" si="8"/>
        <v>0</v>
      </c>
    </row>
    <row r="29" spans="1:24" s="82" customFormat="1" ht="111" customHeight="1" x14ac:dyDescent="0.2">
      <c r="A29" s="81" t="s">
        <v>58</v>
      </c>
      <c r="B29" s="59" t="s">
        <v>72</v>
      </c>
      <c r="C29" s="78" t="s">
        <v>17</v>
      </c>
      <c r="D29" s="72" t="s">
        <v>64</v>
      </c>
      <c r="E29" s="47">
        <f t="shared" si="1"/>
        <v>0</v>
      </c>
      <c r="F29" s="47">
        <v>0</v>
      </c>
      <c r="G29" s="47">
        <v>0</v>
      </c>
      <c r="H29" s="47">
        <v>0</v>
      </c>
      <c r="I29" s="47">
        <v>0</v>
      </c>
      <c r="J29" s="47">
        <f t="shared" si="2"/>
        <v>32445.288</v>
      </c>
      <c r="K29" s="48">
        <v>24333.966</v>
      </c>
      <c r="L29" s="48">
        <v>8111.3220000000001</v>
      </c>
      <c r="M29" s="48">
        <v>0</v>
      </c>
      <c r="N29" s="48">
        <v>0</v>
      </c>
      <c r="O29" s="47">
        <f t="shared" ref="O29:O34" si="9">P29+Q29+R29+S29</f>
        <v>0</v>
      </c>
      <c r="P29" s="48">
        <v>0</v>
      </c>
      <c r="Q29" s="48">
        <v>0</v>
      </c>
      <c r="R29" s="48">
        <v>0</v>
      </c>
      <c r="S29" s="48">
        <v>0</v>
      </c>
      <c r="T29" s="47">
        <f t="shared" si="4"/>
        <v>32445.288</v>
      </c>
      <c r="U29" s="47">
        <f t="shared" si="5"/>
        <v>24333.966</v>
      </c>
      <c r="V29" s="47">
        <f t="shared" si="6"/>
        <v>8111.3220000000001</v>
      </c>
      <c r="W29" s="47">
        <f t="shared" si="7"/>
        <v>0</v>
      </c>
      <c r="X29" s="47">
        <f t="shared" si="8"/>
        <v>0</v>
      </c>
    </row>
    <row r="30" spans="1:24" s="82" customFormat="1" ht="111" customHeight="1" x14ac:dyDescent="0.2">
      <c r="A30" s="81" t="s">
        <v>59</v>
      </c>
      <c r="B30" s="59" t="s">
        <v>65</v>
      </c>
      <c r="C30" s="78" t="s">
        <v>17</v>
      </c>
      <c r="D30" s="72" t="s">
        <v>64</v>
      </c>
      <c r="E30" s="47">
        <f t="shared" si="1"/>
        <v>0</v>
      </c>
      <c r="F30" s="47">
        <v>0</v>
      </c>
      <c r="G30" s="47">
        <v>0</v>
      </c>
      <c r="H30" s="47">
        <v>0</v>
      </c>
      <c r="I30" s="47">
        <v>0</v>
      </c>
      <c r="J30" s="47">
        <f t="shared" si="2"/>
        <v>15418.993</v>
      </c>
      <c r="K30" s="48">
        <v>11564.245000000001</v>
      </c>
      <c r="L30" s="48">
        <v>3854.748</v>
      </c>
      <c r="M30" s="48">
        <v>0</v>
      </c>
      <c r="N30" s="48">
        <v>0</v>
      </c>
      <c r="O30" s="47">
        <f t="shared" si="9"/>
        <v>0</v>
      </c>
      <c r="P30" s="48">
        <v>0</v>
      </c>
      <c r="Q30" s="48">
        <v>0</v>
      </c>
      <c r="R30" s="48">
        <v>0</v>
      </c>
      <c r="S30" s="48">
        <v>0</v>
      </c>
      <c r="T30" s="47">
        <f>SUM(U30:X30)</f>
        <v>15418.993</v>
      </c>
      <c r="U30" s="47">
        <f>K30+P30</f>
        <v>11564.245000000001</v>
      </c>
      <c r="V30" s="47">
        <f t="shared" si="6"/>
        <v>3854.748</v>
      </c>
      <c r="W30" s="47">
        <f t="shared" si="7"/>
        <v>0</v>
      </c>
      <c r="X30" s="47">
        <f t="shared" si="8"/>
        <v>0</v>
      </c>
    </row>
    <row r="31" spans="1:24" s="82" customFormat="1" ht="192.75" customHeight="1" x14ac:dyDescent="0.2">
      <c r="A31" s="81" t="s">
        <v>60</v>
      </c>
      <c r="B31" s="59" t="s">
        <v>73</v>
      </c>
      <c r="C31" s="78" t="s">
        <v>89</v>
      </c>
      <c r="D31" s="72" t="s">
        <v>87</v>
      </c>
      <c r="E31" s="47">
        <f t="shared" si="1"/>
        <v>226.904</v>
      </c>
      <c r="F31" s="47">
        <v>0</v>
      </c>
      <c r="G31" s="47">
        <v>0</v>
      </c>
      <c r="H31" s="47">
        <v>226.904</v>
      </c>
      <c r="I31" s="47">
        <v>0</v>
      </c>
      <c r="J31" s="47">
        <f t="shared" si="2"/>
        <v>5074.1669999999995</v>
      </c>
      <c r="K31" s="48">
        <v>4060.473</v>
      </c>
      <c r="L31" s="48">
        <v>0</v>
      </c>
      <c r="M31" s="48">
        <v>1013.694</v>
      </c>
      <c r="N31" s="48">
        <v>0</v>
      </c>
      <c r="O31" s="47">
        <f t="shared" si="9"/>
        <v>0</v>
      </c>
      <c r="P31" s="48">
        <v>0</v>
      </c>
      <c r="Q31" s="48">
        <v>0</v>
      </c>
      <c r="R31" s="48">
        <v>0</v>
      </c>
      <c r="S31" s="48">
        <v>0</v>
      </c>
      <c r="T31" s="47">
        <f t="shared" si="4"/>
        <v>5074.1669999999995</v>
      </c>
      <c r="U31" s="47">
        <f t="shared" si="5"/>
        <v>4060.473</v>
      </c>
      <c r="V31" s="47">
        <f t="shared" si="6"/>
        <v>0</v>
      </c>
      <c r="W31" s="47">
        <f t="shared" si="7"/>
        <v>1013.694</v>
      </c>
      <c r="X31" s="47">
        <f t="shared" si="8"/>
        <v>0</v>
      </c>
    </row>
    <row r="32" spans="1:24" s="82" customFormat="1" ht="111" customHeight="1" x14ac:dyDescent="0.2">
      <c r="A32" s="81" t="s">
        <v>61</v>
      </c>
      <c r="B32" s="59" t="s">
        <v>66</v>
      </c>
      <c r="C32" s="78" t="s">
        <v>17</v>
      </c>
      <c r="D32" s="72" t="s">
        <v>64</v>
      </c>
      <c r="E32" s="47">
        <f t="shared" si="1"/>
        <v>0</v>
      </c>
      <c r="F32" s="47">
        <v>0</v>
      </c>
      <c r="G32" s="47">
        <v>0</v>
      </c>
      <c r="H32" s="47">
        <v>0</v>
      </c>
      <c r="I32" s="47">
        <v>0</v>
      </c>
      <c r="J32" s="47">
        <f t="shared" si="2"/>
        <v>1735.6310000000001</v>
      </c>
      <c r="K32" s="48">
        <v>1388.5050000000001</v>
      </c>
      <c r="L32" s="48">
        <v>347.12599999999998</v>
      </c>
      <c r="M32" s="48">
        <v>0</v>
      </c>
      <c r="N32" s="48">
        <v>0</v>
      </c>
      <c r="O32" s="47">
        <f t="shared" si="9"/>
        <v>0</v>
      </c>
      <c r="P32" s="48">
        <v>0</v>
      </c>
      <c r="Q32" s="48">
        <v>0</v>
      </c>
      <c r="R32" s="48">
        <v>0</v>
      </c>
      <c r="S32" s="48">
        <v>0</v>
      </c>
      <c r="T32" s="47">
        <f t="shared" si="4"/>
        <v>1735.6310000000001</v>
      </c>
      <c r="U32" s="47">
        <f t="shared" si="5"/>
        <v>1388.5050000000001</v>
      </c>
      <c r="V32" s="47">
        <f t="shared" si="6"/>
        <v>347.12599999999998</v>
      </c>
      <c r="W32" s="47">
        <f t="shared" si="7"/>
        <v>0</v>
      </c>
      <c r="X32" s="47">
        <f t="shared" si="8"/>
        <v>0</v>
      </c>
    </row>
    <row r="33" spans="1:26" s="82" customFormat="1" ht="111" customHeight="1" x14ac:dyDescent="0.2">
      <c r="A33" s="81" t="s">
        <v>62</v>
      </c>
      <c r="B33" s="59" t="s">
        <v>74</v>
      </c>
      <c r="C33" s="78" t="s">
        <v>17</v>
      </c>
      <c r="D33" s="72" t="s">
        <v>64</v>
      </c>
      <c r="E33" s="47">
        <f t="shared" si="1"/>
        <v>0</v>
      </c>
      <c r="F33" s="47">
        <v>0</v>
      </c>
      <c r="G33" s="47">
        <v>0</v>
      </c>
      <c r="H33" s="47">
        <v>0</v>
      </c>
      <c r="I33" s="47">
        <v>0</v>
      </c>
      <c r="J33" s="47">
        <f t="shared" si="2"/>
        <v>15514.246000000001</v>
      </c>
      <c r="K33" s="48">
        <v>12411.397000000001</v>
      </c>
      <c r="L33" s="48">
        <v>3102.8490000000002</v>
      </c>
      <c r="M33" s="48">
        <v>0</v>
      </c>
      <c r="N33" s="48">
        <v>0</v>
      </c>
      <c r="O33" s="47">
        <f t="shared" si="9"/>
        <v>0</v>
      </c>
      <c r="P33" s="48">
        <v>0</v>
      </c>
      <c r="Q33" s="48">
        <v>0</v>
      </c>
      <c r="R33" s="48">
        <v>0</v>
      </c>
      <c r="S33" s="48">
        <v>0</v>
      </c>
      <c r="T33" s="47">
        <f t="shared" si="4"/>
        <v>15514.246000000001</v>
      </c>
      <c r="U33" s="47">
        <f t="shared" si="5"/>
        <v>12411.397000000001</v>
      </c>
      <c r="V33" s="47">
        <f t="shared" si="6"/>
        <v>3102.8490000000002</v>
      </c>
      <c r="W33" s="47">
        <f t="shared" si="7"/>
        <v>0</v>
      </c>
      <c r="X33" s="47">
        <f t="shared" si="8"/>
        <v>0</v>
      </c>
    </row>
    <row r="34" spans="1:26" s="82" customFormat="1" ht="111" customHeight="1" x14ac:dyDescent="0.2">
      <c r="A34" s="81" t="s">
        <v>63</v>
      </c>
      <c r="B34" s="59" t="s">
        <v>75</v>
      </c>
      <c r="C34" s="78" t="s">
        <v>17</v>
      </c>
      <c r="D34" s="72" t="s">
        <v>64</v>
      </c>
      <c r="E34" s="47">
        <f t="shared" si="1"/>
        <v>0</v>
      </c>
      <c r="F34" s="47">
        <v>0</v>
      </c>
      <c r="G34" s="47">
        <v>0</v>
      </c>
      <c r="H34" s="47">
        <v>0</v>
      </c>
      <c r="I34" s="47">
        <v>0</v>
      </c>
      <c r="J34" s="47">
        <f t="shared" si="2"/>
        <v>12842.573</v>
      </c>
      <c r="K34" s="48">
        <v>10274.058000000001</v>
      </c>
      <c r="L34" s="48">
        <v>2568.5149999999999</v>
      </c>
      <c r="M34" s="48">
        <v>0</v>
      </c>
      <c r="N34" s="48">
        <v>0</v>
      </c>
      <c r="O34" s="47">
        <f t="shared" si="9"/>
        <v>0</v>
      </c>
      <c r="P34" s="48">
        <v>0</v>
      </c>
      <c r="Q34" s="48">
        <v>0</v>
      </c>
      <c r="R34" s="48">
        <v>0</v>
      </c>
      <c r="S34" s="48">
        <v>0</v>
      </c>
      <c r="T34" s="47">
        <f t="shared" si="4"/>
        <v>12842.573</v>
      </c>
      <c r="U34" s="47">
        <f t="shared" si="5"/>
        <v>10274.058000000001</v>
      </c>
      <c r="V34" s="47">
        <f t="shared" si="6"/>
        <v>2568.5149999999999</v>
      </c>
      <c r="W34" s="47">
        <f t="shared" si="7"/>
        <v>0</v>
      </c>
      <c r="X34" s="47">
        <f t="shared" si="8"/>
        <v>0</v>
      </c>
    </row>
    <row r="35" spans="1:26" s="1" customFormat="1" ht="30.75" customHeight="1" x14ac:dyDescent="0.3">
      <c r="A35" s="65" t="s">
        <v>76</v>
      </c>
      <c r="B35" s="30" t="s">
        <v>34</v>
      </c>
      <c r="C35" s="10"/>
      <c r="D35" s="16"/>
      <c r="E35" s="47"/>
      <c r="F35" s="49"/>
      <c r="G35" s="49"/>
      <c r="H35" s="49"/>
      <c r="I35" s="21"/>
      <c r="J35" s="47"/>
      <c r="K35" s="49"/>
      <c r="L35" s="49"/>
      <c r="M35" s="49"/>
      <c r="N35" s="21"/>
      <c r="O35" s="49"/>
      <c r="P35" s="21"/>
      <c r="Q35" s="49"/>
      <c r="R35" s="49"/>
      <c r="S35" s="21"/>
      <c r="T35" s="47"/>
      <c r="U35" s="47"/>
      <c r="V35" s="47"/>
      <c r="W35" s="47"/>
      <c r="X35" s="11"/>
    </row>
    <row r="36" spans="1:26" s="1" customFormat="1" ht="166.5" customHeight="1" x14ac:dyDescent="0.2">
      <c r="A36" s="62" t="s">
        <v>52</v>
      </c>
      <c r="B36" s="13" t="s">
        <v>46</v>
      </c>
      <c r="C36" s="10" t="s">
        <v>84</v>
      </c>
      <c r="D36" s="37">
        <v>2021</v>
      </c>
      <c r="E36" s="47">
        <f>SUM(F36:I36)</f>
        <v>12617.880000000001</v>
      </c>
      <c r="F36" s="47">
        <v>7890.39</v>
      </c>
      <c r="G36" s="47">
        <v>4727.49</v>
      </c>
      <c r="H36" s="47">
        <v>0</v>
      </c>
      <c r="I36" s="11">
        <v>0</v>
      </c>
      <c r="J36" s="47">
        <f t="shared" si="2"/>
        <v>0</v>
      </c>
      <c r="K36" s="47">
        <v>0</v>
      </c>
      <c r="L36" s="47">
        <v>0</v>
      </c>
      <c r="M36" s="47">
        <v>0</v>
      </c>
      <c r="N36" s="11">
        <v>0</v>
      </c>
      <c r="O36" s="47">
        <f>P36+Q36+R36+S36</f>
        <v>0</v>
      </c>
      <c r="P36" s="11">
        <v>0</v>
      </c>
      <c r="Q36" s="47">
        <v>0</v>
      </c>
      <c r="R36" s="47">
        <v>0</v>
      </c>
      <c r="S36" s="11">
        <v>0</v>
      </c>
      <c r="T36" s="47">
        <f t="shared" si="4"/>
        <v>0</v>
      </c>
      <c r="U36" s="47">
        <f t="shared" si="5"/>
        <v>0</v>
      </c>
      <c r="V36" s="47">
        <f t="shared" si="6"/>
        <v>0</v>
      </c>
      <c r="W36" s="47">
        <f t="shared" si="7"/>
        <v>0</v>
      </c>
      <c r="X36" s="11">
        <f t="shared" si="8"/>
        <v>0</v>
      </c>
    </row>
    <row r="37" spans="1:26" s="1" customFormat="1" ht="111" customHeight="1" x14ac:dyDescent="0.2">
      <c r="A37" s="62" t="s">
        <v>53</v>
      </c>
      <c r="B37" s="14" t="s">
        <v>35</v>
      </c>
      <c r="C37" s="10" t="s">
        <v>17</v>
      </c>
      <c r="D37" s="37">
        <v>2022</v>
      </c>
      <c r="E37" s="47">
        <f t="shared" si="1"/>
        <v>0</v>
      </c>
      <c r="F37" s="47">
        <v>0</v>
      </c>
      <c r="G37" s="47">
        <v>0</v>
      </c>
      <c r="H37" s="47">
        <v>0</v>
      </c>
      <c r="I37" s="11">
        <v>0</v>
      </c>
      <c r="J37" s="47">
        <f t="shared" si="2"/>
        <v>0</v>
      </c>
      <c r="K37" s="48">
        <v>0</v>
      </c>
      <c r="L37" s="48">
        <v>0</v>
      </c>
      <c r="M37" s="48">
        <v>0</v>
      </c>
      <c r="N37" s="15">
        <v>0</v>
      </c>
      <c r="O37" s="47">
        <f>P37+Q37+R37+S37</f>
        <v>0</v>
      </c>
      <c r="P37" s="15">
        <v>0</v>
      </c>
      <c r="Q37" s="48">
        <v>0</v>
      </c>
      <c r="R37" s="48">
        <v>0</v>
      </c>
      <c r="S37" s="15">
        <v>0</v>
      </c>
      <c r="T37" s="47">
        <v>0</v>
      </c>
      <c r="U37" s="47">
        <f t="shared" si="5"/>
        <v>0</v>
      </c>
      <c r="V37" s="47">
        <f t="shared" si="6"/>
        <v>0</v>
      </c>
      <c r="W37" s="47">
        <f t="shared" si="7"/>
        <v>0</v>
      </c>
      <c r="X37" s="11">
        <f t="shared" si="8"/>
        <v>0</v>
      </c>
    </row>
    <row r="38" spans="1:26" ht="35.25" customHeight="1" x14ac:dyDescent="0.2">
      <c r="A38" s="65" t="s">
        <v>77</v>
      </c>
      <c r="B38" s="30" t="s">
        <v>36</v>
      </c>
      <c r="C38" s="10"/>
      <c r="D38" s="37"/>
      <c r="E38" s="47"/>
      <c r="F38" s="48"/>
      <c r="G38" s="48"/>
      <c r="H38" s="48"/>
      <c r="I38" s="15"/>
      <c r="J38" s="47"/>
      <c r="K38" s="48"/>
      <c r="L38" s="48"/>
      <c r="M38" s="48"/>
      <c r="N38" s="15"/>
      <c r="O38" s="48"/>
      <c r="P38" s="15"/>
      <c r="Q38" s="48"/>
      <c r="R38" s="48"/>
      <c r="S38" s="15"/>
      <c r="T38" s="47"/>
      <c r="U38" s="47"/>
      <c r="V38" s="47"/>
      <c r="W38" s="47"/>
      <c r="X38" s="11"/>
    </row>
    <row r="39" spans="1:26" ht="109.5" customHeight="1" x14ac:dyDescent="0.2">
      <c r="A39" s="62" t="s">
        <v>52</v>
      </c>
      <c r="B39" s="14" t="s">
        <v>37</v>
      </c>
      <c r="C39" s="18" t="s">
        <v>17</v>
      </c>
      <c r="D39" s="37">
        <v>2021</v>
      </c>
      <c r="E39" s="47">
        <f t="shared" si="1"/>
        <v>0</v>
      </c>
      <c r="F39" s="47">
        <v>0</v>
      </c>
      <c r="G39" s="47">
        <v>0</v>
      </c>
      <c r="H39" s="47">
        <v>0</v>
      </c>
      <c r="I39" s="11">
        <v>0</v>
      </c>
      <c r="J39" s="47">
        <f t="shared" si="2"/>
        <v>0</v>
      </c>
      <c r="K39" s="48">
        <v>0</v>
      </c>
      <c r="L39" s="48">
        <v>0</v>
      </c>
      <c r="M39" s="48">
        <v>0</v>
      </c>
      <c r="N39" s="15">
        <v>0</v>
      </c>
      <c r="O39" s="47">
        <f>P39+Q39+R39+S39</f>
        <v>0</v>
      </c>
      <c r="P39" s="15">
        <v>0</v>
      </c>
      <c r="Q39" s="48">
        <v>0</v>
      </c>
      <c r="R39" s="48">
        <v>0</v>
      </c>
      <c r="S39" s="15">
        <v>0</v>
      </c>
      <c r="T39" s="47">
        <v>0</v>
      </c>
      <c r="U39" s="47">
        <f t="shared" si="5"/>
        <v>0</v>
      </c>
      <c r="V39" s="47">
        <f t="shared" si="6"/>
        <v>0</v>
      </c>
      <c r="W39" s="47">
        <f t="shared" si="7"/>
        <v>0</v>
      </c>
      <c r="X39" s="11">
        <f t="shared" si="8"/>
        <v>0</v>
      </c>
    </row>
    <row r="40" spans="1:26" ht="111.75" customHeight="1" x14ac:dyDescent="0.2">
      <c r="A40" s="62" t="s">
        <v>53</v>
      </c>
      <c r="B40" s="13" t="s">
        <v>38</v>
      </c>
      <c r="C40" s="10" t="s">
        <v>83</v>
      </c>
      <c r="D40" s="37">
        <v>2021</v>
      </c>
      <c r="E40" s="47">
        <f t="shared" si="1"/>
        <v>0</v>
      </c>
      <c r="F40" s="47">
        <v>0</v>
      </c>
      <c r="G40" s="47">
        <v>0</v>
      </c>
      <c r="H40" s="47">
        <v>0</v>
      </c>
      <c r="I40" s="11">
        <v>0</v>
      </c>
      <c r="J40" s="47">
        <f t="shared" si="2"/>
        <v>0</v>
      </c>
      <c r="K40" s="48">
        <v>0</v>
      </c>
      <c r="L40" s="48">
        <v>0</v>
      </c>
      <c r="M40" s="48">
        <v>0</v>
      </c>
      <c r="N40" s="15">
        <v>0</v>
      </c>
      <c r="O40" s="47">
        <f>P40+Q40+R40+S40</f>
        <v>0</v>
      </c>
      <c r="P40" s="15">
        <v>0</v>
      </c>
      <c r="Q40" s="48">
        <v>0</v>
      </c>
      <c r="R40" s="48">
        <v>0</v>
      </c>
      <c r="S40" s="15">
        <v>0</v>
      </c>
      <c r="T40" s="47">
        <f t="shared" si="4"/>
        <v>0</v>
      </c>
      <c r="U40" s="47">
        <f t="shared" si="5"/>
        <v>0</v>
      </c>
      <c r="V40" s="47">
        <f t="shared" si="6"/>
        <v>0</v>
      </c>
      <c r="W40" s="47">
        <f t="shared" si="7"/>
        <v>0</v>
      </c>
      <c r="X40" s="11">
        <f t="shared" si="8"/>
        <v>0</v>
      </c>
    </row>
    <row r="41" spans="1:26" ht="108" customHeight="1" x14ac:dyDescent="0.2">
      <c r="A41" s="62" t="s">
        <v>54</v>
      </c>
      <c r="B41" s="14" t="s">
        <v>40</v>
      </c>
      <c r="C41" s="18" t="s">
        <v>17</v>
      </c>
      <c r="D41" s="37">
        <v>2021</v>
      </c>
      <c r="E41" s="47">
        <f t="shared" si="1"/>
        <v>0</v>
      </c>
      <c r="F41" s="47">
        <v>0</v>
      </c>
      <c r="G41" s="47">
        <v>0</v>
      </c>
      <c r="H41" s="47">
        <v>0</v>
      </c>
      <c r="I41" s="11">
        <v>0</v>
      </c>
      <c r="J41" s="47">
        <f t="shared" si="2"/>
        <v>0</v>
      </c>
      <c r="K41" s="48">
        <v>0</v>
      </c>
      <c r="L41" s="48">
        <v>0</v>
      </c>
      <c r="M41" s="48">
        <v>0</v>
      </c>
      <c r="N41" s="15">
        <v>0</v>
      </c>
      <c r="O41" s="47">
        <f>P41+Q41+R41+S41</f>
        <v>0</v>
      </c>
      <c r="P41" s="15">
        <v>0</v>
      </c>
      <c r="Q41" s="48">
        <v>0</v>
      </c>
      <c r="R41" s="48">
        <v>0</v>
      </c>
      <c r="S41" s="15">
        <v>0</v>
      </c>
      <c r="T41" s="47">
        <v>0</v>
      </c>
      <c r="U41" s="47">
        <f t="shared" si="5"/>
        <v>0</v>
      </c>
      <c r="V41" s="47">
        <f t="shared" si="6"/>
        <v>0</v>
      </c>
      <c r="W41" s="47">
        <f t="shared" si="7"/>
        <v>0</v>
      </c>
      <c r="X41" s="11">
        <f t="shared" si="8"/>
        <v>0</v>
      </c>
    </row>
    <row r="42" spans="1:26" ht="112.5" customHeight="1" x14ac:dyDescent="0.2">
      <c r="A42" s="62" t="s">
        <v>55</v>
      </c>
      <c r="B42" s="14" t="s">
        <v>41</v>
      </c>
      <c r="C42" s="18" t="s">
        <v>17</v>
      </c>
      <c r="D42" s="37">
        <v>2021</v>
      </c>
      <c r="E42" s="47">
        <f>SUM(F42:I42)</f>
        <v>13145.646000000001</v>
      </c>
      <c r="F42" s="47">
        <v>11725.208000000001</v>
      </c>
      <c r="G42" s="47">
        <v>1420.4380000000001</v>
      </c>
      <c r="H42" s="47">
        <v>0</v>
      </c>
      <c r="I42" s="11">
        <v>0</v>
      </c>
      <c r="J42" s="47">
        <f t="shared" si="2"/>
        <v>0</v>
      </c>
      <c r="K42" s="48">
        <v>0</v>
      </c>
      <c r="L42" s="48">
        <v>0</v>
      </c>
      <c r="M42" s="48">
        <v>0</v>
      </c>
      <c r="N42" s="15">
        <v>0</v>
      </c>
      <c r="O42" s="47">
        <f>P42+Q42+R42+S42</f>
        <v>0</v>
      </c>
      <c r="P42" s="15">
        <v>0</v>
      </c>
      <c r="Q42" s="48">
        <v>0</v>
      </c>
      <c r="R42" s="48">
        <v>0</v>
      </c>
      <c r="S42" s="15">
        <v>0</v>
      </c>
      <c r="T42" s="47">
        <v>0</v>
      </c>
      <c r="U42" s="47">
        <f t="shared" si="5"/>
        <v>0</v>
      </c>
      <c r="V42" s="47">
        <f t="shared" si="6"/>
        <v>0</v>
      </c>
      <c r="W42" s="47">
        <f t="shared" si="7"/>
        <v>0</v>
      </c>
      <c r="X42" s="11">
        <f t="shared" si="8"/>
        <v>0</v>
      </c>
    </row>
    <row r="43" spans="1:26" ht="111" customHeight="1" x14ac:dyDescent="0.2">
      <c r="A43" s="62" t="s">
        <v>56</v>
      </c>
      <c r="B43" s="14" t="s">
        <v>79</v>
      </c>
      <c r="C43" s="18" t="s">
        <v>17</v>
      </c>
      <c r="D43" s="37" t="s">
        <v>48</v>
      </c>
      <c r="E43" s="47">
        <f t="shared" si="1"/>
        <v>0</v>
      </c>
      <c r="F43" s="47">
        <v>0</v>
      </c>
      <c r="G43" s="47">
        <v>0</v>
      </c>
      <c r="H43" s="47">
        <v>0</v>
      </c>
      <c r="I43" s="11">
        <v>0</v>
      </c>
      <c r="J43" s="47">
        <f t="shared" si="2"/>
        <v>0</v>
      </c>
      <c r="K43" s="48">
        <v>0</v>
      </c>
      <c r="L43" s="48">
        <v>0</v>
      </c>
      <c r="M43" s="48">
        <v>0</v>
      </c>
      <c r="N43" s="15">
        <v>0</v>
      </c>
      <c r="O43" s="48">
        <f>SUM(P43:S43)</f>
        <v>0</v>
      </c>
      <c r="P43" s="15">
        <v>0</v>
      </c>
      <c r="Q43" s="48">
        <v>0</v>
      </c>
      <c r="R43" s="48">
        <v>0</v>
      </c>
      <c r="S43" s="15">
        <v>0</v>
      </c>
      <c r="T43" s="47">
        <f t="shared" si="4"/>
        <v>0</v>
      </c>
      <c r="U43" s="47">
        <f t="shared" si="5"/>
        <v>0</v>
      </c>
      <c r="V43" s="47">
        <v>0</v>
      </c>
      <c r="W43" s="47">
        <v>0</v>
      </c>
      <c r="X43" s="11">
        <f t="shared" si="8"/>
        <v>0</v>
      </c>
    </row>
    <row r="44" spans="1:26" ht="106.5" customHeight="1" x14ac:dyDescent="0.2">
      <c r="A44" s="61"/>
      <c r="B44" s="31" t="s">
        <v>43</v>
      </c>
      <c r="C44" s="23"/>
      <c r="D44" s="24" t="s">
        <v>87</v>
      </c>
      <c r="E44" s="53">
        <f>SUM(E14:E43)</f>
        <v>282951.31099999999</v>
      </c>
      <c r="F44" s="53">
        <f>SUM(F14:F43)</f>
        <v>262493.49400000001</v>
      </c>
      <c r="G44" s="53">
        <f>SUM(G14:G43)</f>
        <v>13199.789999999999</v>
      </c>
      <c r="H44" s="53">
        <f>SUM(H14:H43)</f>
        <v>7258.027</v>
      </c>
      <c r="I44" s="17">
        <f t="shared" ref="I44" si="10">SUM(I14:I43)</f>
        <v>0</v>
      </c>
      <c r="J44" s="53">
        <f t="shared" ref="J44:X44" si="11">SUM(J14:J43)</f>
        <v>555761.23600000003</v>
      </c>
      <c r="K44" s="53">
        <f>SUM(K14:K43)</f>
        <v>514821.07199999999</v>
      </c>
      <c r="L44" s="53">
        <f t="shared" si="11"/>
        <v>28976.138999999996</v>
      </c>
      <c r="M44" s="53">
        <f>SUM(M14:M43)</f>
        <v>11964.025</v>
      </c>
      <c r="N44" s="17">
        <f t="shared" si="11"/>
        <v>0</v>
      </c>
      <c r="O44" s="53">
        <f t="shared" si="11"/>
        <v>0</v>
      </c>
      <c r="P44" s="17">
        <f t="shared" si="11"/>
        <v>0</v>
      </c>
      <c r="Q44" s="53">
        <f t="shared" si="11"/>
        <v>0</v>
      </c>
      <c r="R44" s="53">
        <f t="shared" si="11"/>
        <v>0</v>
      </c>
      <c r="S44" s="17">
        <f t="shared" si="11"/>
        <v>0</v>
      </c>
      <c r="T44" s="53">
        <f>SUM(T14:T43)</f>
        <v>555761.23600000003</v>
      </c>
      <c r="U44" s="53">
        <f>SUM(U14:U43)</f>
        <v>514821.07199999999</v>
      </c>
      <c r="V44" s="53">
        <f>SUM(V14:V43)</f>
        <v>28976.138999999996</v>
      </c>
      <c r="W44" s="53">
        <f>SUM(W14:W43)</f>
        <v>11964.025</v>
      </c>
      <c r="X44" s="17">
        <f t="shared" si="11"/>
        <v>0</v>
      </c>
    </row>
    <row r="45" spans="1:26" ht="53.25" customHeight="1" x14ac:dyDescent="0.3">
      <c r="B45" s="38"/>
      <c r="C45" s="25"/>
      <c r="D45" s="38"/>
    </row>
    <row r="46" spans="1:26" ht="53.25" customHeight="1" x14ac:dyDescent="0.3">
      <c r="B46" s="114"/>
      <c r="C46" s="114"/>
      <c r="D46" s="114"/>
      <c r="J46" s="54"/>
      <c r="K46" s="54"/>
      <c r="L46" s="54"/>
      <c r="M46" s="54"/>
      <c r="N46" s="34"/>
      <c r="O46" s="54"/>
      <c r="P46" s="34"/>
      <c r="Q46" s="54"/>
      <c r="R46" s="57"/>
      <c r="S46" s="6"/>
    </row>
    <row r="47" spans="1:26" ht="45.75" customHeight="1" x14ac:dyDescent="0.3">
      <c r="B47" s="114"/>
      <c r="C47" s="114"/>
      <c r="D47" s="114"/>
      <c r="I47" s="83"/>
      <c r="J47" s="57"/>
      <c r="K47" s="57"/>
      <c r="L47" s="57"/>
      <c r="M47" s="57"/>
      <c r="N47" s="6"/>
      <c r="O47" s="57"/>
      <c r="P47" s="6"/>
      <c r="Q47" s="57"/>
      <c r="R47" s="57"/>
      <c r="S47" s="6"/>
      <c r="Z47" s="32"/>
    </row>
    <row r="48" spans="1:26" ht="60.75" customHeight="1" x14ac:dyDescent="0.45">
      <c r="B48" s="110" t="s">
        <v>44</v>
      </c>
      <c r="C48" s="110"/>
      <c r="D48" s="110"/>
      <c r="E48" s="111"/>
      <c r="F48" s="77"/>
      <c r="G48" s="77"/>
      <c r="H48" s="77"/>
      <c r="J48" s="58"/>
      <c r="K48" s="58"/>
      <c r="L48" s="58"/>
      <c r="M48" s="80"/>
      <c r="N48" s="33"/>
      <c r="O48" s="58"/>
      <c r="P48" s="33"/>
      <c r="Q48" s="58"/>
      <c r="R48" s="108" t="s">
        <v>82</v>
      </c>
      <c r="S48" s="109"/>
      <c r="T48" s="109"/>
      <c r="U48" s="109"/>
      <c r="V48" s="109"/>
      <c r="W48" s="109"/>
      <c r="X48" s="109"/>
    </row>
    <row r="49" spans="2:4" ht="53.25" customHeight="1" x14ac:dyDescent="0.2">
      <c r="B49" s="8"/>
      <c r="C49" s="8"/>
      <c r="D49" s="8"/>
    </row>
    <row r="50" spans="2:4" ht="53.25" customHeight="1" x14ac:dyDescent="0.35">
      <c r="B50" s="70"/>
      <c r="C50" s="8"/>
      <c r="D50" s="8"/>
    </row>
    <row r="51" spans="2:4" ht="53.25" customHeight="1" x14ac:dyDescent="0.2">
      <c r="B51" s="8"/>
      <c r="C51" s="8"/>
      <c r="D51" s="8"/>
    </row>
    <row r="52" spans="2:4" ht="53.25" customHeight="1" x14ac:dyDescent="0.2">
      <c r="B52" s="8"/>
      <c r="C52" s="8"/>
      <c r="D52" s="8"/>
    </row>
    <row r="53" spans="2:4" ht="53.25" customHeight="1" x14ac:dyDescent="0.2">
      <c r="B53" s="8"/>
      <c r="C53" s="8"/>
      <c r="D53" s="8"/>
    </row>
    <row r="54" spans="2:4" ht="53.25" customHeight="1" x14ac:dyDescent="0.2">
      <c r="B54" s="8"/>
      <c r="C54" s="8"/>
      <c r="D54" s="8"/>
    </row>
    <row r="55" spans="2:4" ht="53.25" customHeight="1" x14ac:dyDescent="0.2">
      <c r="B55" s="8"/>
      <c r="C55" s="8"/>
      <c r="D55" s="8"/>
    </row>
    <row r="56" spans="2:4" ht="53.25" customHeight="1" x14ac:dyDescent="0.2">
      <c r="B56" s="8"/>
      <c r="C56" s="8"/>
      <c r="D56" s="8"/>
    </row>
    <row r="57" spans="2:4" ht="53.25" customHeight="1" x14ac:dyDescent="0.2">
      <c r="B57" s="8"/>
      <c r="C57" s="8"/>
      <c r="D57" s="8"/>
    </row>
    <row r="58" spans="2:4" ht="53.25" customHeight="1" x14ac:dyDescent="0.2">
      <c r="B58" s="8"/>
      <c r="C58" s="8"/>
      <c r="D58" s="8"/>
    </row>
    <row r="59" spans="2:4" ht="53.25" customHeight="1" x14ac:dyDescent="0.2">
      <c r="B59" s="8"/>
      <c r="C59" s="8"/>
      <c r="D59" s="8"/>
    </row>
    <row r="60" spans="2:4" ht="53.25" customHeight="1" x14ac:dyDescent="0.2">
      <c r="B60" s="8"/>
      <c r="C60" s="8"/>
      <c r="D60" s="8"/>
    </row>
    <row r="61" spans="2:4" ht="53.25" customHeight="1" x14ac:dyDescent="0.2">
      <c r="B61" s="8"/>
      <c r="C61" s="8"/>
      <c r="D61" s="8"/>
    </row>
    <row r="62" spans="2:4" ht="53.25" customHeight="1" x14ac:dyDescent="0.2">
      <c r="B62" s="8"/>
      <c r="C62" s="8"/>
      <c r="D62" s="8"/>
    </row>
    <row r="63" spans="2:4" ht="53.25" customHeight="1" x14ac:dyDescent="0.2">
      <c r="B63" s="8"/>
      <c r="C63" s="8"/>
      <c r="D63" s="8"/>
    </row>
  </sheetData>
  <mergeCells count="29">
    <mergeCell ref="T1:X1"/>
    <mergeCell ref="T2:X2"/>
    <mergeCell ref="R48:X48"/>
    <mergeCell ref="B48:E48"/>
    <mergeCell ref="F4:G4"/>
    <mergeCell ref="E8:I9"/>
    <mergeCell ref="E10:E11"/>
    <mergeCell ref="F10:I10"/>
    <mergeCell ref="B5:X5"/>
    <mergeCell ref="T10:T11"/>
    <mergeCell ref="U10:X10"/>
    <mergeCell ref="B47:D47"/>
    <mergeCell ref="J8:S8"/>
    <mergeCell ref="B46:D46"/>
    <mergeCell ref="O9:S9"/>
    <mergeCell ref="T3:X3"/>
    <mergeCell ref="U4:V4"/>
    <mergeCell ref="A8:A11"/>
    <mergeCell ref="D8:D11"/>
    <mergeCell ref="B6:X6"/>
    <mergeCell ref="C8:C11"/>
    <mergeCell ref="T7:X7"/>
    <mergeCell ref="J9:N9"/>
    <mergeCell ref="K10:N10"/>
    <mergeCell ref="B8:B11"/>
    <mergeCell ref="J10:J11"/>
    <mergeCell ref="T8:X9"/>
    <mergeCell ref="O10:O11"/>
    <mergeCell ref="P10:S10"/>
  </mergeCells>
  <phoneticPr fontId="2" type="noConversion"/>
  <printOptions horizontalCentered="1"/>
  <pageMargins left="0.39370078740157483" right="0.39370078740157483" top="1.1811023622047245" bottom="0.59055118110236227" header="0.51181102362204722" footer="0.39370078740157483"/>
  <pageSetup paperSize="9" scale="56" fitToHeight="0" orientation="landscape" useFirstPageNumber="1" r:id="rId1"/>
  <headerFooter differentFirst="1" scaleWithDoc="0" alignWithMargins="0">
    <oddHeader xml:space="preserve">&amp;C&amp;"Times New Roman,обычный"&amp;P&amp;R 
&amp;"Times New Roman,обычный"Продовження додатка  4
&amp;"Arial Cyr,обычный"
</oddHeader>
  </headerFooter>
  <rowBreaks count="2" manualBreakCount="2">
    <brk id="21" max="23" man="1"/>
    <brk id="34"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view="pageBreakPreview" zoomScale="60" zoomScaleNormal="100" workbookViewId="0">
      <selection activeCell="U11" sqref="U11"/>
    </sheetView>
  </sheetViews>
  <sheetFormatPr defaultRowHeight="12.75" x14ac:dyDescent="0.2"/>
  <cols>
    <col min="1" max="1" width="18" customWidth="1"/>
  </cols>
  <sheetData>
    <row r="1" spans="1:23" ht="27.75" customHeight="1" x14ac:dyDescent="0.35">
      <c r="A1" s="4"/>
      <c r="B1" s="19"/>
      <c r="C1" s="3"/>
      <c r="D1" s="2"/>
      <c r="E1" s="2"/>
      <c r="F1" s="2"/>
      <c r="G1" s="2"/>
      <c r="H1" s="2"/>
      <c r="I1" s="2"/>
      <c r="J1" s="2"/>
      <c r="K1" s="2"/>
      <c r="L1" s="2"/>
      <c r="M1" s="2"/>
      <c r="N1" s="44"/>
      <c r="O1" s="44"/>
      <c r="P1" s="116" t="s">
        <v>50</v>
      </c>
      <c r="Q1" s="116"/>
      <c r="R1" s="116"/>
      <c r="S1" s="116"/>
      <c r="T1" s="116"/>
      <c r="U1" s="116"/>
      <c r="V1" s="116"/>
      <c r="W1" s="116"/>
    </row>
    <row r="2" spans="1:23" ht="27.75" x14ac:dyDescent="0.2">
      <c r="A2" s="4"/>
      <c r="B2" s="19"/>
      <c r="C2" s="3"/>
      <c r="D2" s="2"/>
      <c r="E2" s="2"/>
      <c r="F2" s="2"/>
      <c r="G2" s="2"/>
      <c r="H2" s="2"/>
      <c r="I2" s="2"/>
      <c r="J2" s="2"/>
      <c r="K2" s="2"/>
      <c r="L2" s="2"/>
      <c r="M2" s="2"/>
      <c r="N2" s="44"/>
      <c r="O2" s="44"/>
      <c r="P2" s="44"/>
      <c r="Q2" s="118"/>
      <c r="R2" s="92"/>
      <c r="S2" s="92"/>
      <c r="T2" s="92"/>
      <c r="U2" s="92"/>
      <c r="V2" s="22"/>
      <c r="W2" s="22"/>
    </row>
    <row r="3" spans="1:23" ht="30" x14ac:dyDescent="0.4">
      <c r="A3" s="113" t="s">
        <v>0</v>
      </c>
      <c r="B3" s="113"/>
      <c r="C3" s="113"/>
      <c r="D3" s="113"/>
      <c r="E3" s="113"/>
      <c r="F3" s="113"/>
      <c r="G3" s="113"/>
      <c r="H3" s="113"/>
      <c r="I3" s="113"/>
      <c r="J3" s="113"/>
      <c r="K3" s="113"/>
      <c r="L3" s="113"/>
      <c r="M3" s="113"/>
      <c r="N3" s="113"/>
      <c r="O3" s="113"/>
      <c r="P3" s="113"/>
      <c r="Q3" s="113"/>
      <c r="R3" s="113"/>
      <c r="S3" s="113"/>
      <c r="T3" s="113"/>
      <c r="U3" s="113"/>
      <c r="V3" s="113"/>
      <c r="W3" s="113"/>
    </row>
    <row r="4" spans="1:23" ht="30" x14ac:dyDescent="0.2">
      <c r="A4" s="95" t="s">
        <v>1</v>
      </c>
      <c r="B4" s="95"/>
      <c r="C4" s="95"/>
      <c r="D4" s="95"/>
      <c r="E4" s="95"/>
      <c r="F4" s="95"/>
      <c r="G4" s="95"/>
      <c r="H4" s="95"/>
      <c r="I4" s="95"/>
      <c r="J4" s="95"/>
      <c r="K4" s="95"/>
      <c r="L4" s="95"/>
      <c r="M4" s="95"/>
      <c r="N4" s="95"/>
      <c r="O4" s="95"/>
      <c r="P4" s="95"/>
      <c r="Q4" s="95"/>
      <c r="R4" s="95"/>
      <c r="S4" s="95"/>
      <c r="T4" s="95"/>
      <c r="U4" s="95"/>
      <c r="V4" s="95"/>
      <c r="W4" s="95"/>
    </row>
    <row r="5" spans="1:23" ht="19.5" x14ac:dyDescent="0.2">
      <c r="A5" s="9"/>
      <c r="B5" s="20"/>
      <c r="C5" s="9"/>
      <c r="D5" s="2"/>
      <c r="E5" s="2"/>
      <c r="F5" s="2"/>
      <c r="G5" s="2"/>
      <c r="H5" s="2"/>
      <c r="I5" s="2"/>
      <c r="J5" s="2"/>
      <c r="K5" s="2"/>
      <c r="L5" s="2"/>
      <c r="M5" s="2"/>
      <c r="N5" s="44"/>
      <c r="O5" s="44"/>
      <c r="P5" s="44"/>
      <c r="Q5" s="97" t="s">
        <v>2</v>
      </c>
      <c r="R5" s="97"/>
      <c r="S5" s="97"/>
      <c r="T5" s="97"/>
      <c r="U5" s="97"/>
      <c r="V5" s="97"/>
      <c r="W5" s="97"/>
    </row>
    <row r="6" spans="1:23" ht="19.5" x14ac:dyDescent="0.2">
      <c r="A6" s="101" t="s">
        <v>3</v>
      </c>
      <c r="B6" s="96" t="s">
        <v>4</v>
      </c>
      <c r="C6" s="94" t="s">
        <v>5</v>
      </c>
      <c r="D6" s="104"/>
      <c r="E6" s="104"/>
      <c r="F6" s="104"/>
      <c r="G6" s="104"/>
      <c r="H6" s="104"/>
      <c r="I6" s="104"/>
      <c r="J6" s="104"/>
      <c r="K6" s="104"/>
      <c r="L6" s="104"/>
      <c r="M6" s="104"/>
      <c r="N6" s="104"/>
      <c r="O6" s="104"/>
      <c r="P6" s="104"/>
      <c r="Q6" s="104"/>
      <c r="R6" s="104"/>
      <c r="S6" s="104" t="s">
        <v>6</v>
      </c>
      <c r="T6" s="104"/>
      <c r="U6" s="104"/>
      <c r="V6" s="104"/>
      <c r="W6" s="104"/>
    </row>
    <row r="7" spans="1:23" ht="19.5" x14ac:dyDescent="0.2">
      <c r="A7" s="101"/>
      <c r="B7" s="96"/>
      <c r="C7" s="94"/>
      <c r="D7" s="104">
        <v>2021</v>
      </c>
      <c r="E7" s="104"/>
      <c r="F7" s="104"/>
      <c r="G7" s="104"/>
      <c r="H7" s="104"/>
      <c r="I7" s="104">
        <v>2022</v>
      </c>
      <c r="J7" s="104"/>
      <c r="K7" s="104"/>
      <c r="L7" s="104"/>
      <c r="M7" s="104"/>
      <c r="N7" s="121">
        <v>2023</v>
      </c>
      <c r="O7" s="121"/>
      <c r="P7" s="121"/>
      <c r="Q7" s="121"/>
      <c r="R7" s="121"/>
      <c r="S7" s="104"/>
      <c r="T7" s="104"/>
      <c r="U7" s="104"/>
      <c r="V7" s="104"/>
      <c r="W7" s="104"/>
    </row>
    <row r="8" spans="1:23" ht="19.5" x14ac:dyDescent="0.2">
      <c r="A8" s="101"/>
      <c r="B8" s="96"/>
      <c r="C8" s="94"/>
      <c r="D8" s="117" t="s">
        <v>7</v>
      </c>
      <c r="E8" s="104" t="s">
        <v>8</v>
      </c>
      <c r="F8" s="104"/>
      <c r="G8" s="104"/>
      <c r="H8" s="104"/>
      <c r="I8" s="117" t="s">
        <v>7</v>
      </c>
      <c r="J8" s="104" t="s">
        <v>8</v>
      </c>
      <c r="K8" s="104"/>
      <c r="L8" s="104"/>
      <c r="M8" s="104"/>
      <c r="N8" s="105" t="s">
        <v>7</v>
      </c>
      <c r="O8" s="121" t="s">
        <v>8</v>
      </c>
      <c r="P8" s="121"/>
      <c r="Q8" s="121"/>
      <c r="R8" s="121"/>
      <c r="S8" s="117" t="s">
        <v>9</v>
      </c>
      <c r="T8" s="104" t="s">
        <v>8</v>
      </c>
      <c r="U8" s="104"/>
      <c r="V8" s="104"/>
      <c r="W8" s="104"/>
    </row>
    <row r="9" spans="1:23" ht="77.25" x14ac:dyDescent="0.2">
      <c r="A9" s="101"/>
      <c r="B9" s="96"/>
      <c r="C9" s="94"/>
      <c r="D9" s="117"/>
      <c r="E9" s="41" t="s">
        <v>10</v>
      </c>
      <c r="F9" s="41" t="s">
        <v>11</v>
      </c>
      <c r="G9" s="41" t="s">
        <v>12</v>
      </c>
      <c r="H9" s="41" t="s">
        <v>13</v>
      </c>
      <c r="I9" s="117"/>
      <c r="J9" s="41" t="s">
        <v>10</v>
      </c>
      <c r="K9" s="41" t="s">
        <v>11</v>
      </c>
      <c r="L9" s="41" t="s">
        <v>12</v>
      </c>
      <c r="M9" s="41" t="s">
        <v>13</v>
      </c>
      <c r="N9" s="105"/>
      <c r="O9" s="45" t="s">
        <v>10</v>
      </c>
      <c r="P9" s="45" t="s">
        <v>11</v>
      </c>
      <c r="Q9" s="45" t="s">
        <v>12</v>
      </c>
      <c r="R9" s="45" t="s">
        <v>13</v>
      </c>
      <c r="S9" s="117"/>
      <c r="T9" s="41" t="s">
        <v>10</v>
      </c>
      <c r="U9" s="41" t="s">
        <v>11</v>
      </c>
      <c r="V9" s="41" t="s">
        <v>14</v>
      </c>
      <c r="W9" s="41" t="s">
        <v>13</v>
      </c>
    </row>
    <row r="10" spans="1:23" ht="19.5" x14ac:dyDescent="0.2">
      <c r="A10" s="40">
        <v>1</v>
      </c>
      <c r="B10" s="10">
        <v>2</v>
      </c>
      <c r="C10" s="40">
        <v>3</v>
      </c>
      <c r="D10" s="40">
        <v>4</v>
      </c>
      <c r="E10" s="40">
        <v>5</v>
      </c>
      <c r="F10" s="40">
        <v>6</v>
      </c>
      <c r="G10" s="40">
        <v>7</v>
      </c>
      <c r="H10" s="40">
        <v>8</v>
      </c>
      <c r="I10" s="40">
        <v>9</v>
      </c>
      <c r="J10" s="40">
        <v>10</v>
      </c>
      <c r="K10" s="40">
        <v>11</v>
      </c>
      <c r="L10" s="40">
        <v>12</v>
      </c>
      <c r="M10" s="40">
        <v>13</v>
      </c>
      <c r="N10" s="46">
        <v>14</v>
      </c>
      <c r="O10" s="46">
        <v>15</v>
      </c>
      <c r="P10" s="46">
        <v>16</v>
      </c>
      <c r="Q10" s="46">
        <v>17</v>
      </c>
      <c r="R10" s="46">
        <v>18</v>
      </c>
      <c r="S10" s="40">
        <v>19</v>
      </c>
      <c r="T10" s="40">
        <v>20</v>
      </c>
      <c r="U10" s="40">
        <v>21</v>
      </c>
      <c r="V10" s="40">
        <v>22</v>
      </c>
      <c r="W10" s="40">
        <v>23</v>
      </c>
    </row>
    <row r="11" spans="1:23" ht="40.5" x14ac:dyDescent="0.2">
      <c r="A11" s="35" t="s">
        <v>15</v>
      </c>
      <c r="B11" s="40"/>
      <c r="C11" s="40"/>
      <c r="D11" s="40"/>
      <c r="E11" s="40"/>
      <c r="F11" s="40"/>
      <c r="G11" s="40"/>
      <c r="H11" s="40"/>
      <c r="I11" s="40"/>
      <c r="J11" s="40"/>
      <c r="K11" s="40"/>
      <c r="L11" s="40"/>
      <c r="M11" s="40"/>
      <c r="N11" s="46"/>
      <c r="O11" s="46"/>
      <c r="P11" s="46"/>
      <c r="Q11" s="46"/>
      <c r="R11" s="46"/>
      <c r="S11" s="40"/>
      <c r="T11" s="40"/>
      <c r="U11" s="40"/>
      <c r="V11" s="40"/>
      <c r="W11" s="40"/>
    </row>
    <row r="12" spans="1:23" ht="409.5" x14ac:dyDescent="0.2">
      <c r="A12" s="13" t="s">
        <v>16</v>
      </c>
      <c r="B12" s="10" t="s">
        <v>17</v>
      </c>
      <c r="C12" s="40" t="s">
        <v>18</v>
      </c>
      <c r="D12" s="11">
        <f t="shared" ref="D12:D17" si="0">E12+F12+G12+H12</f>
        <v>5000</v>
      </c>
      <c r="E12" s="11">
        <v>0</v>
      </c>
      <c r="F12" s="11">
        <v>5000</v>
      </c>
      <c r="G12" s="11">
        <v>0</v>
      </c>
      <c r="H12" s="11">
        <v>0</v>
      </c>
      <c r="I12" s="11">
        <f t="shared" ref="I12:I17" si="1">J12+K12+L12+M12</f>
        <v>6000</v>
      </c>
      <c r="J12" s="11">
        <v>0</v>
      </c>
      <c r="K12" s="11">
        <v>6000</v>
      </c>
      <c r="L12" s="11">
        <v>0</v>
      </c>
      <c r="M12" s="11">
        <v>0</v>
      </c>
      <c r="N12" s="47">
        <f t="shared" ref="N12:N17" si="2">O12+P12+Q12+R12</f>
        <v>13329.2</v>
      </c>
      <c r="O12" s="47">
        <v>0</v>
      </c>
      <c r="P12" s="47">
        <v>13329.2</v>
      </c>
      <c r="Q12" s="47">
        <v>0</v>
      </c>
      <c r="R12" s="47">
        <v>0</v>
      </c>
      <c r="S12" s="11">
        <f t="shared" ref="S12:S17" si="3">T12+U12+V12+W12</f>
        <v>24329.200000000001</v>
      </c>
      <c r="T12" s="11">
        <f t="shared" ref="T12:W16" si="4">E12+J12+O12</f>
        <v>0</v>
      </c>
      <c r="U12" s="11">
        <f t="shared" si="4"/>
        <v>24329.200000000001</v>
      </c>
      <c r="V12" s="11">
        <f t="shared" si="4"/>
        <v>0</v>
      </c>
      <c r="W12" s="11">
        <f t="shared" si="4"/>
        <v>0</v>
      </c>
    </row>
    <row r="13" spans="1:23" ht="351" x14ac:dyDescent="0.2">
      <c r="A13" s="13" t="s">
        <v>19</v>
      </c>
      <c r="B13" s="10" t="s">
        <v>17</v>
      </c>
      <c r="C13" s="40">
        <v>2023</v>
      </c>
      <c r="D13" s="11">
        <f t="shared" si="0"/>
        <v>0</v>
      </c>
      <c r="E13" s="11">
        <v>0</v>
      </c>
      <c r="F13" s="11">
        <v>0</v>
      </c>
      <c r="G13" s="11">
        <v>0</v>
      </c>
      <c r="H13" s="11">
        <v>0</v>
      </c>
      <c r="I13" s="11">
        <f t="shared" si="1"/>
        <v>0</v>
      </c>
      <c r="J13" s="11">
        <v>0</v>
      </c>
      <c r="K13" s="11">
        <v>0</v>
      </c>
      <c r="L13" s="11">
        <v>0</v>
      </c>
      <c r="M13" s="11">
        <v>0</v>
      </c>
      <c r="N13" s="47">
        <f t="shared" si="2"/>
        <v>9623.3539999999994</v>
      </c>
      <c r="O13" s="47">
        <v>0</v>
      </c>
      <c r="P13" s="47">
        <v>8661.0190000000002</v>
      </c>
      <c r="Q13" s="47">
        <v>962.33500000000004</v>
      </c>
      <c r="R13" s="47">
        <v>0</v>
      </c>
      <c r="S13" s="11">
        <f t="shared" si="3"/>
        <v>9623.3539999999994</v>
      </c>
      <c r="T13" s="11">
        <f t="shared" si="4"/>
        <v>0</v>
      </c>
      <c r="U13" s="11">
        <f t="shared" si="4"/>
        <v>8661.0190000000002</v>
      </c>
      <c r="V13" s="11">
        <f t="shared" si="4"/>
        <v>962.33500000000004</v>
      </c>
      <c r="W13" s="11">
        <f t="shared" si="4"/>
        <v>0</v>
      </c>
    </row>
    <row r="14" spans="1:23" ht="409.5" x14ac:dyDescent="0.2">
      <c r="A14" s="13" t="s">
        <v>20</v>
      </c>
      <c r="B14" s="10" t="s">
        <v>21</v>
      </c>
      <c r="C14" s="40">
        <v>2022</v>
      </c>
      <c r="D14" s="11">
        <f t="shared" si="0"/>
        <v>0</v>
      </c>
      <c r="E14" s="29">
        <v>0</v>
      </c>
      <c r="F14" s="29">
        <v>0</v>
      </c>
      <c r="G14" s="29">
        <v>0</v>
      </c>
      <c r="H14" s="15">
        <v>0</v>
      </c>
      <c r="I14" s="11">
        <f t="shared" si="1"/>
        <v>6729.01</v>
      </c>
      <c r="J14" s="15">
        <v>0</v>
      </c>
      <c r="K14" s="15">
        <v>6729.01</v>
      </c>
      <c r="L14" s="15">
        <v>0</v>
      </c>
      <c r="M14" s="15">
        <v>0</v>
      </c>
      <c r="N14" s="47">
        <f t="shared" si="2"/>
        <v>0</v>
      </c>
      <c r="O14" s="48">
        <v>0</v>
      </c>
      <c r="P14" s="48">
        <v>0</v>
      </c>
      <c r="Q14" s="48">
        <v>0</v>
      </c>
      <c r="R14" s="48">
        <v>0</v>
      </c>
      <c r="S14" s="11">
        <f t="shared" si="3"/>
        <v>6729.01</v>
      </c>
      <c r="T14" s="11">
        <f t="shared" si="4"/>
        <v>0</v>
      </c>
      <c r="U14" s="11">
        <f t="shared" si="4"/>
        <v>6729.01</v>
      </c>
      <c r="V14" s="11">
        <f t="shared" si="4"/>
        <v>0</v>
      </c>
      <c r="W14" s="11">
        <f t="shared" si="4"/>
        <v>0</v>
      </c>
    </row>
    <row r="15" spans="1:23" ht="351" x14ac:dyDescent="0.2">
      <c r="A15" s="13" t="s">
        <v>22</v>
      </c>
      <c r="B15" s="10" t="s">
        <v>17</v>
      </c>
      <c r="C15" s="40">
        <v>2023</v>
      </c>
      <c r="D15" s="11">
        <f t="shared" si="0"/>
        <v>0</v>
      </c>
      <c r="E15" s="29">
        <v>0</v>
      </c>
      <c r="F15" s="29">
        <v>0</v>
      </c>
      <c r="G15" s="29">
        <v>0</v>
      </c>
      <c r="H15" s="15">
        <v>0</v>
      </c>
      <c r="I15" s="11">
        <f t="shared" si="1"/>
        <v>0</v>
      </c>
      <c r="J15" s="15">
        <v>0</v>
      </c>
      <c r="K15" s="15">
        <v>0</v>
      </c>
      <c r="L15" s="15">
        <v>0</v>
      </c>
      <c r="M15" s="15">
        <v>0</v>
      </c>
      <c r="N15" s="47">
        <f t="shared" si="2"/>
        <v>2145.9879999999998</v>
      </c>
      <c r="O15" s="48">
        <v>0</v>
      </c>
      <c r="P15" s="48">
        <v>1931.3889999999999</v>
      </c>
      <c r="Q15" s="48">
        <v>214.59899999999999</v>
      </c>
      <c r="R15" s="48">
        <v>0</v>
      </c>
      <c r="S15" s="11">
        <f t="shared" si="3"/>
        <v>2145.9879999999998</v>
      </c>
      <c r="T15" s="11">
        <f t="shared" si="4"/>
        <v>0</v>
      </c>
      <c r="U15" s="11">
        <f t="shared" si="4"/>
        <v>1931.3889999999999</v>
      </c>
      <c r="V15" s="11">
        <f t="shared" si="4"/>
        <v>214.59899999999999</v>
      </c>
      <c r="W15" s="11">
        <f t="shared" si="4"/>
        <v>0</v>
      </c>
    </row>
    <row r="16" spans="1:23" ht="351" x14ac:dyDescent="0.2">
      <c r="A16" s="13" t="s">
        <v>23</v>
      </c>
      <c r="B16" s="10" t="s">
        <v>17</v>
      </c>
      <c r="C16" s="40">
        <v>2023</v>
      </c>
      <c r="D16" s="11">
        <f t="shared" si="0"/>
        <v>0</v>
      </c>
      <c r="E16" s="29">
        <v>0</v>
      </c>
      <c r="F16" s="29">
        <v>0</v>
      </c>
      <c r="G16" s="29">
        <v>0</v>
      </c>
      <c r="H16" s="15">
        <v>0</v>
      </c>
      <c r="I16" s="11">
        <f t="shared" si="1"/>
        <v>0</v>
      </c>
      <c r="J16" s="15">
        <v>0</v>
      </c>
      <c r="K16" s="15">
        <v>0</v>
      </c>
      <c r="L16" s="15">
        <v>0</v>
      </c>
      <c r="M16" s="15">
        <v>0</v>
      </c>
      <c r="N16" s="47">
        <f t="shared" si="2"/>
        <v>6060.21</v>
      </c>
      <c r="O16" s="48">
        <v>0</v>
      </c>
      <c r="P16" s="48">
        <v>5454.1890000000003</v>
      </c>
      <c r="Q16" s="48">
        <v>606.02099999999996</v>
      </c>
      <c r="R16" s="48">
        <v>0</v>
      </c>
      <c r="S16" s="11">
        <f t="shared" si="3"/>
        <v>6060.21</v>
      </c>
      <c r="T16" s="11">
        <f t="shared" si="4"/>
        <v>0</v>
      </c>
      <c r="U16" s="11">
        <f t="shared" si="4"/>
        <v>5454.1890000000003</v>
      </c>
      <c r="V16" s="11">
        <f t="shared" si="4"/>
        <v>606.02099999999996</v>
      </c>
      <c r="W16" s="11">
        <f t="shared" si="4"/>
        <v>0</v>
      </c>
    </row>
    <row r="17" spans="1:23" ht="351" x14ac:dyDescent="0.2">
      <c r="A17" s="13" t="s">
        <v>24</v>
      </c>
      <c r="B17" s="10" t="s">
        <v>17</v>
      </c>
      <c r="C17" s="40">
        <v>2022</v>
      </c>
      <c r="D17" s="11">
        <f t="shared" si="0"/>
        <v>0</v>
      </c>
      <c r="E17" s="29">
        <v>0</v>
      </c>
      <c r="F17" s="29">
        <v>0</v>
      </c>
      <c r="G17" s="29">
        <v>0</v>
      </c>
      <c r="H17" s="15">
        <v>0</v>
      </c>
      <c r="I17" s="11">
        <f t="shared" si="1"/>
        <v>871.55899999999997</v>
      </c>
      <c r="J17" s="15">
        <v>0</v>
      </c>
      <c r="K17" s="15">
        <v>784.40300000000002</v>
      </c>
      <c r="L17" s="15">
        <v>87.156000000000006</v>
      </c>
      <c r="M17" s="15">
        <v>0</v>
      </c>
      <c r="N17" s="47">
        <f t="shared" si="2"/>
        <v>0</v>
      </c>
      <c r="O17" s="48">
        <v>0</v>
      </c>
      <c r="P17" s="48">
        <v>0</v>
      </c>
      <c r="Q17" s="48">
        <v>0</v>
      </c>
      <c r="R17" s="48">
        <v>0</v>
      </c>
      <c r="S17" s="11">
        <f t="shared" si="3"/>
        <v>871.55899999999997</v>
      </c>
      <c r="T17" s="11">
        <f>E17+J17+O17</f>
        <v>0</v>
      </c>
      <c r="U17" s="11">
        <f>F17+K17+P17</f>
        <v>784.40300000000002</v>
      </c>
      <c r="V17" s="11">
        <f>G17+L17+Q17</f>
        <v>87.156000000000006</v>
      </c>
      <c r="W17" s="11">
        <f>H17+M17+R17</f>
        <v>0</v>
      </c>
    </row>
    <row r="18" spans="1:23" ht="40.5" x14ac:dyDescent="0.3">
      <c r="A18" s="30" t="s">
        <v>25</v>
      </c>
      <c r="B18" s="10"/>
      <c r="C18" s="40"/>
      <c r="D18" s="15"/>
      <c r="E18" s="21"/>
      <c r="F18" s="21"/>
      <c r="G18" s="21"/>
      <c r="H18" s="21"/>
      <c r="I18" s="21"/>
      <c r="J18" s="21"/>
      <c r="K18" s="21"/>
      <c r="L18" s="21"/>
      <c r="M18" s="21"/>
      <c r="N18" s="49"/>
      <c r="O18" s="49"/>
      <c r="P18" s="49"/>
      <c r="Q18" s="49"/>
      <c r="R18" s="49"/>
      <c r="S18" s="21"/>
      <c r="T18" s="21"/>
      <c r="U18" s="21"/>
      <c r="V18" s="21"/>
      <c r="W18" s="21"/>
    </row>
    <row r="19" spans="1:23" ht="409.5" x14ac:dyDescent="0.2">
      <c r="A19" s="13" t="s">
        <v>26</v>
      </c>
      <c r="B19" s="10" t="s">
        <v>27</v>
      </c>
      <c r="C19" s="40">
        <v>2022</v>
      </c>
      <c r="D19" s="11">
        <f>E19+F19+G19+H19</f>
        <v>0</v>
      </c>
      <c r="E19" s="15">
        <v>0</v>
      </c>
      <c r="F19" s="15">
        <v>0</v>
      </c>
      <c r="G19" s="15">
        <v>0</v>
      </c>
      <c r="H19" s="15">
        <v>0</v>
      </c>
      <c r="I19" s="11">
        <f>J19+K19+L19+M19</f>
        <v>39843.037000000004</v>
      </c>
      <c r="J19" s="15">
        <v>35858.733</v>
      </c>
      <c r="K19" s="15">
        <v>1992.152</v>
      </c>
      <c r="L19" s="15">
        <v>1992.152</v>
      </c>
      <c r="M19" s="15">
        <v>0</v>
      </c>
      <c r="N19" s="47">
        <f>O19+P19+Q19+R19</f>
        <v>0</v>
      </c>
      <c r="O19" s="48">
        <v>0</v>
      </c>
      <c r="P19" s="48">
        <v>0</v>
      </c>
      <c r="Q19" s="48">
        <v>0</v>
      </c>
      <c r="R19" s="48">
        <v>0</v>
      </c>
      <c r="S19" s="11">
        <f>T19+U19+V19+W19</f>
        <v>39843.037000000004</v>
      </c>
      <c r="T19" s="11">
        <f>E19+J19+O19</f>
        <v>35858.733</v>
      </c>
      <c r="U19" s="11">
        <f>F19+K19+P19</f>
        <v>1992.152</v>
      </c>
      <c r="V19" s="11">
        <f>G19+L19+Q19</f>
        <v>1992.152</v>
      </c>
      <c r="W19" s="11">
        <f>H19+M19+R19</f>
        <v>0</v>
      </c>
    </row>
    <row r="20" spans="1:23" ht="40.5" x14ac:dyDescent="0.2">
      <c r="A20" s="30" t="s">
        <v>28</v>
      </c>
      <c r="B20" s="10"/>
      <c r="C20" s="40"/>
      <c r="D20" s="12"/>
      <c r="E20" s="12"/>
      <c r="F20" s="12"/>
      <c r="G20" s="11"/>
      <c r="H20" s="12"/>
      <c r="I20" s="12"/>
      <c r="J20" s="12"/>
      <c r="K20" s="11"/>
      <c r="L20" s="12"/>
      <c r="M20" s="12"/>
      <c r="N20" s="50"/>
      <c r="O20" s="47"/>
      <c r="P20" s="50"/>
      <c r="Q20" s="50"/>
      <c r="R20" s="50"/>
      <c r="S20" s="11"/>
      <c r="T20" s="12"/>
      <c r="U20" s="12"/>
      <c r="V20" s="12"/>
      <c r="W20" s="11"/>
    </row>
    <row r="21" spans="1:23" ht="409.5" x14ac:dyDescent="0.2">
      <c r="A21" s="42" t="s">
        <v>29</v>
      </c>
      <c r="B21" s="10" t="s">
        <v>17</v>
      </c>
      <c r="C21" s="40" t="s">
        <v>18</v>
      </c>
      <c r="D21" s="11">
        <f>E21+F21+G21+H21</f>
        <v>200</v>
      </c>
      <c r="E21" s="15">
        <v>0</v>
      </c>
      <c r="F21" s="15">
        <v>200</v>
      </c>
      <c r="G21" s="15">
        <v>0</v>
      </c>
      <c r="H21" s="15">
        <v>0</v>
      </c>
      <c r="I21" s="11">
        <f>J21+K21+L21+M21</f>
        <v>14030.763999999999</v>
      </c>
      <c r="J21" s="15">
        <v>0</v>
      </c>
      <c r="K21" s="15">
        <v>12627.688</v>
      </c>
      <c r="L21" s="15">
        <v>1403.076</v>
      </c>
      <c r="M21" s="15">
        <v>0</v>
      </c>
      <c r="N21" s="47">
        <f t="shared" ref="N21:N26" si="5">O21+P21+Q21+R21</f>
        <v>42186.898000000001</v>
      </c>
      <c r="O21" s="48">
        <v>40921.290999999997</v>
      </c>
      <c r="P21" s="48">
        <v>0</v>
      </c>
      <c r="Q21" s="48">
        <v>1265.607</v>
      </c>
      <c r="R21" s="48">
        <v>0</v>
      </c>
      <c r="S21" s="11">
        <f t="shared" ref="S21:S26" si="6">T21+U21+V21+W21</f>
        <v>56417.661999999997</v>
      </c>
      <c r="T21" s="11">
        <f t="shared" ref="T21:W26" si="7">E21+J21+O21</f>
        <v>40921.290999999997</v>
      </c>
      <c r="U21" s="11">
        <f>F21+K21+P21</f>
        <v>12827.688</v>
      </c>
      <c r="V21" s="11">
        <f>G21+L21+Q21</f>
        <v>2668.683</v>
      </c>
      <c r="W21" s="11">
        <f t="shared" si="7"/>
        <v>0</v>
      </c>
    </row>
    <row r="22" spans="1:23" ht="331.5" x14ac:dyDescent="0.2">
      <c r="A22" s="28" t="s">
        <v>30</v>
      </c>
      <c r="B22" s="10" t="s">
        <v>31</v>
      </c>
      <c r="C22" s="40">
        <v>2021</v>
      </c>
      <c r="D22" s="11">
        <f>E22+F22+G22+H22</f>
        <v>3948.4356000000002</v>
      </c>
      <c r="E22" s="15">
        <v>0</v>
      </c>
      <c r="F22" s="15">
        <v>3553.5920000000001</v>
      </c>
      <c r="G22" s="15">
        <v>394.84359999999998</v>
      </c>
      <c r="H22" s="15">
        <v>0</v>
      </c>
      <c r="I22" s="11">
        <f>J22+K22+L22+M22</f>
        <v>0</v>
      </c>
      <c r="J22" s="15">
        <v>0</v>
      </c>
      <c r="K22" s="15">
        <v>0</v>
      </c>
      <c r="L22" s="15">
        <v>0</v>
      </c>
      <c r="M22" s="15">
        <v>0</v>
      </c>
      <c r="N22" s="47">
        <f t="shared" si="5"/>
        <v>0</v>
      </c>
      <c r="O22" s="48">
        <v>0</v>
      </c>
      <c r="P22" s="48">
        <v>0</v>
      </c>
      <c r="Q22" s="48">
        <v>0</v>
      </c>
      <c r="R22" s="48">
        <v>0</v>
      </c>
      <c r="S22" s="11">
        <f t="shared" si="6"/>
        <v>3948.4356000000002</v>
      </c>
      <c r="T22" s="11">
        <f t="shared" si="7"/>
        <v>0</v>
      </c>
      <c r="U22" s="11">
        <f t="shared" si="7"/>
        <v>3553.5920000000001</v>
      </c>
      <c r="V22" s="11">
        <f t="shared" si="7"/>
        <v>394.84359999999998</v>
      </c>
      <c r="W22" s="11">
        <f t="shared" si="7"/>
        <v>0</v>
      </c>
    </row>
    <row r="23" spans="1:23" ht="351" x14ac:dyDescent="0.2">
      <c r="A23" s="28" t="s">
        <v>32</v>
      </c>
      <c r="B23" s="10" t="s">
        <v>17</v>
      </c>
      <c r="C23" s="40">
        <v>2021</v>
      </c>
      <c r="D23" s="11">
        <f>E23+F23+G23+H23</f>
        <v>3348.2700000000004</v>
      </c>
      <c r="E23" s="15">
        <v>0</v>
      </c>
      <c r="F23" s="15">
        <v>3013.4430000000002</v>
      </c>
      <c r="G23" s="15">
        <v>334.827</v>
      </c>
      <c r="H23" s="15">
        <v>0</v>
      </c>
      <c r="I23" s="11">
        <f>J23+K23+L23+M23</f>
        <v>0</v>
      </c>
      <c r="J23" s="15">
        <v>0</v>
      </c>
      <c r="K23" s="15">
        <v>0</v>
      </c>
      <c r="L23" s="15">
        <v>0</v>
      </c>
      <c r="M23" s="15">
        <v>0</v>
      </c>
      <c r="N23" s="47">
        <f t="shared" si="5"/>
        <v>0</v>
      </c>
      <c r="O23" s="48">
        <v>0</v>
      </c>
      <c r="P23" s="48">
        <v>0</v>
      </c>
      <c r="Q23" s="48">
        <v>0</v>
      </c>
      <c r="R23" s="48">
        <v>0</v>
      </c>
      <c r="S23" s="11">
        <f t="shared" si="6"/>
        <v>3348.2700000000004</v>
      </c>
      <c r="T23" s="11">
        <f t="shared" si="7"/>
        <v>0</v>
      </c>
      <c r="U23" s="11">
        <f t="shared" si="7"/>
        <v>3013.4430000000002</v>
      </c>
      <c r="V23" s="11">
        <f t="shared" si="7"/>
        <v>334.827</v>
      </c>
      <c r="W23" s="11">
        <f t="shared" si="7"/>
        <v>0</v>
      </c>
    </row>
    <row r="24" spans="1:23" ht="351" x14ac:dyDescent="0.2">
      <c r="A24" s="43" t="s">
        <v>47</v>
      </c>
      <c r="B24" s="10" t="s">
        <v>17</v>
      </c>
      <c r="C24" s="40" t="s">
        <v>18</v>
      </c>
      <c r="D24" s="11">
        <f>E24+F24+G24+H24</f>
        <v>12984.779999999999</v>
      </c>
      <c r="E24" s="15">
        <v>11686.302</v>
      </c>
      <c r="F24" s="15">
        <v>1298.4780000000001</v>
      </c>
      <c r="G24" s="15">
        <v>0</v>
      </c>
      <c r="H24" s="15">
        <v>0</v>
      </c>
      <c r="I24" s="11">
        <f>J24+K24+L24+M24</f>
        <v>30815.044999999998</v>
      </c>
      <c r="J24" s="15">
        <v>25000</v>
      </c>
      <c r="K24" s="15">
        <v>5815.0450000000001</v>
      </c>
      <c r="L24" s="15">
        <v>0</v>
      </c>
      <c r="M24" s="15">
        <v>0</v>
      </c>
      <c r="N24" s="47">
        <f t="shared" si="5"/>
        <v>71702.521000000008</v>
      </c>
      <c r="O24" s="48">
        <v>69551.445000000007</v>
      </c>
      <c r="P24" s="48">
        <v>2151.076</v>
      </c>
      <c r="Q24" s="48">
        <v>0</v>
      </c>
      <c r="R24" s="48">
        <v>0</v>
      </c>
      <c r="S24" s="11">
        <f t="shared" si="6"/>
        <v>115502.34600000001</v>
      </c>
      <c r="T24" s="11">
        <f t="shared" si="7"/>
        <v>106237.747</v>
      </c>
      <c r="U24" s="11">
        <f t="shared" si="7"/>
        <v>9264.5990000000002</v>
      </c>
      <c r="V24" s="11">
        <f t="shared" si="7"/>
        <v>0</v>
      </c>
      <c r="W24" s="11">
        <f t="shared" si="7"/>
        <v>0</v>
      </c>
    </row>
    <row r="25" spans="1:23" ht="351" x14ac:dyDescent="0.2">
      <c r="A25" s="43" t="s">
        <v>49</v>
      </c>
      <c r="B25" s="10" t="s">
        <v>17</v>
      </c>
      <c r="C25" s="40">
        <v>2023</v>
      </c>
      <c r="D25" s="11">
        <v>0</v>
      </c>
      <c r="E25" s="15">
        <v>0</v>
      </c>
      <c r="F25" s="15">
        <v>0</v>
      </c>
      <c r="G25" s="15">
        <v>0</v>
      </c>
      <c r="H25" s="15">
        <v>0</v>
      </c>
      <c r="I25" s="11">
        <v>0</v>
      </c>
      <c r="J25" s="15">
        <v>0</v>
      </c>
      <c r="K25" s="15">
        <v>0</v>
      </c>
      <c r="L25" s="15">
        <v>0</v>
      </c>
      <c r="M25" s="15">
        <v>0</v>
      </c>
      <c r="N25" s="47">
        <f t="shared" si="5"/>
        <v>274230.66099999996</v>
      </c>
      <c r="O25" s="48">
        <v>266003.74099999998</v>
      </c>
      <c r="P25" s="48">
        <v>0</v>
      </c>
      <c r="Q25" s="48">
        <v>8226.92</v>
      </c>
      <c r="R25" s="48">
        <v>0</v>
      </c>
      <c r="S25" s="11">
        <f t="shared" si="6"/>
        <v>274230.66099999996</v>
      </c>
      <c r="T25" s="11">
        <f t="shared" si="7"/>
        <v>266003.74099999998</v>
      </c>
      <c r="U25" s="11">
        <f t="shared" si="7"/>
        <v>0</v>
      </c>
      <c r="V25" s="11">
        <f t="shared" si="7"/>
        <v>8226.92</v>
      </c>
      <c r="W25" s="11">
        <f t="shared" si="7"/>
        <v>0</v>
      </c>
    </row>
    <row r="26" spans="1:23" ht="351" x14ac:dyDescent="0.2">
      <c r="A26" s="43" t="s">
        <v>33</v>
      </c>
      <c r="B26" s="10" t="s">
        <v>17</v>
      </c>
      <c r="C26" s="40" t="s">
        <v>18</v>
      </c>
      <c r="D26" s="11">
        <f>E26+F26+G26+H26</f>
        <v>33400</v>
      </c>
      <c r="E26" s="15">
        <v>30000</v>
      </c>
      <c r="F26" s="15">
        <v>3400</v>
      </c>
      <c r="G26" s="15">
        <v>0</v>
      </c>
      <c r="H26" s="15">
        <v>0</v>
      </c>
      <c r="I26" s="11">
        <f>J26+K26+L26+M26</f>
        <v>33006.67</v>
      </c>
      <c r="J26" s="15">
        <v>30000</v>
      </c>
      <c r="K26" s="15">
        <v>3006.67</v>
      </c>
      <c r="L26" s="15">
        <v>0</v>
      </c>
      <c r="M26" s="15">
        <v>0</v>
      </c>
      <c r="N26" s="47">
        <f t="shared" si="5"/>
        <v>96213.933999999994</v>
      </c>
      <c r="O26" s="48">
        <v>86592.540999999997</v>
      </c>
      <c r="P26" s="48">
        <v>0</v>
      </c>
      <c r="Q26" s="48">
        <v>9621.393</v>
      </c>
      <c r="R26" s="48">
        <v>0</v>
      </c>
      <c r="S26" s="11">
        <f t="shared" si="6"/>
        <v>162620.60400000002</v>
      </c>
      <c r="T26" s="11">
        <f t="shared" si="7"/>
        <v>146592.541</v>
      </c>
      <c r="U26" s="11">
        <f t="shared" si="7"/>
        <v>6406.67</v>
      </c>
      <c r="V26" s="11">
        <f t="shared" si="7"/>
        <v>9621.393</v>
      </c>
      <c r="W26" s="11">
        <f t="shared" si="7"/>
        <v>0</v>
      </c>
    </row>
    <row r="27" spans="1:23" ht="60.75" x14ac:dyDescent="0.3">
      <c r="A27" s="30" t="s">
        <v>34</v>
      </c>
      <c r="B27" s="10"/>
      <c r="C27" s="16"/>
      <c r="D27" s="21"/>
      <c r="E27" s="21"/>
      <c r="F27" s="21"/>
      <c r="G27" s="21"/>
      <c r="H27" s="21"/>
      <c r="I27" s="21"/>
      <c r="J27" s="21"/>
      <c r="K27" s="21"/>
      <c r="L27" s="21"/>
      <c r="M27" s="21"/>
      <c r="N27" s="49"/>
      <c r="O27" s="49"/>
      <c r="P27" s="49"/>
      <c r="Q27" s="49"/>
      <c r="R27" s="49"/>
      <c r="S27" s="21"/>
      <c r="T27" s="21"/>
      <c r="U27" s="21"/>
      <c r="V27" s="21"/>
      <c r="W27" s="21"/>
    </row>
    <row r="28" spans="1:23" ht="409.5" x14ac:dyDescent="0.2">
      <c r="A28" s="13" t="s">
        <v>46</v>
      </c>
      <c r="B28" s="10" t="s">
        <v>21</v>
      </c>
      <c r="C28" s="40">
        <v>2021</v>
      </c>
      <c r="D28" s="11">
        <f>E28+F28+G28+H28</f>
        <v>12718.380000000001</v>
      </c>
      <c r="E28" s="11">
        <v>7981.5420000000004</v>
      </c>
      <c r="F28" s="11">
        <f>3850+886.838</f>
        <v>4736.8379999999997</v>
      </c>
      <c r="G28" s="11">
        <v>0</v>
      </c>
      <c r="H28" s="11">
        <v>0</v>
      </c>
      <c r="I28" s="11">
        <f>J28+K28+L28+M28</f>
        <v>0</v>
      </c>
      <c r="J28" s="11">
        <v>0</v>
      </c>
      <c r="K28" s="11">
        <v>0</v>
      </c>
      <c r="L28" s="11">
        <v>0</v>
      </c>
      <c r="M28" s="11">
        <v>0</v>
      </c>
      <c r="N28" s="47">
        <f>O28+P28+Q28+R28</f>
        <v>0</v>
      </c>
      <c r="O28" s="47">
        <v>0</v>
      </c>
      <c r="P28" s="47">
        <v>0</v>
      </c>
      <c r="Q28" s="47">
        <v>0</v>
      </c>
      <c r="R28" s="47">
        <v>0</v>
      </c>
      <c r="S28" s="11">
        <f>T28+U28+V28+W28</f>
        <v>12718.380000000001</v>
      </c>
      <c r="T28" s="11">
        <f t="shared" ref="T28:W29" si="8">E28+J28+O28</f>
        <v>7981.5420000000004</v>
      </c>
      <c r="U28" s="11">
        <f t="shared" si="8"/>
        <v>4736.8379999999997</v>
      </c>
      <c r="V28" s="11">
        <f t="shared" si="8"/>
        <v>0</v>
      </c>
      <c r="W28" s="11">
        <f t="shared" si="8"/>
        <v>0</v>
      </c>
    </row>
    <row r="29" spans="1:23" ht="351" x14ac:dyDescent="0.2">
      <c r="A29" s="14" t="s">
        <v>35</v>
      </c>
      <c r="B29" s="10" t="s">
        <v>17</v>
      </c>
      <c r="C29" s="40">
        <v>2022</v>
      </c>
      <c r="D29" s="11">
        <f>E29+F29+G29+H29</f>
        <v>0</v>
      </c>
      <c r="E29" s="15">
        <v>0</v>
      </c>
      <c r="F29" s="15">
        <v>0</v>
      </c>
      <c r="G29" s="15">
        <v>0</v>
      </c>
      <c r="H29" s="15">
        <v>0</v>
      </c>
      <c r="I29" s="11">
        <f>J29+K29+L29+M29</f>
        <v>10026.5</v>
      </c>
      <c r="J29" s="15">
        <v>9023.8490000000002</v>
      </c>
      <c r="K29" s="15">
        <v>0</v>
      </c>
      <c r="L29" s="15">
        <v>1002.651</v>
      </c>
      <c r="M29" s="15">
        <v>0</v>
      </c>
      <c r="N29" s="47">
        <f>O29+P29+Q29+R29</f>
        <v>0</v>
      </c>
      <c r="O29" s="48">
        <v>0</v>
      </c>
      <c r="P29" s="48">
        <v>0</v>
      </c>
      <c r="Q29" s="48">
        <v>0</v>
      </c>
      <c r="R29" s="48">
        <v>0</v>
      </c>
      <c r="S29" s="11">
        <f>T29+U29+V29+W29</f>
        <v>10026.5</v>
      </c>
      <c r="T29" s="11">
        <f t="shared" si="8"/>
        <v>9023.8490000000002</v>
      </c>
      <c r="U29" s="11">
        <f t="shared" si="8"/>
        <v>0</v>
      </c>
      <c r="V29" s="11">
        <f t="shared" si="8"/>
        <v>1002.651</v>
      </c>
      <c r="W29" s="11">
        <f t="shared" si="8"/>
        <v>0</v>
      </c>
    </row>
    <row r="30" spans="1:23" ht="40.5" x14ac:dyDescent="0.2">
      <c r="A30" s="30" t="s">
        <v>36</v>
      </c>
      <c r="B30" s="10"/>
      <c r="C30" s="40"/>
      <c r="D30" s="15"/>
      <c r="E30" s="15"/>
      <c r="F30" s="15"/>
      <c r="G30" s="15"/>
      <c r="H30" s="15"/>
      <c r="I30" s="15"/>
      <c r="J30" s="15"/>
      <c r="K30" s="15"/>
      <c r="L30" s="15"/>
      <c r="M30" s="15"/>
      <c r="N30" s="48"/>
      <c r="O30" s="48"/>
      <c r="P30" s="48"/>
      <c r="Q30" s="48"/>
      <c r="R30" s="48"/>
      <c r="S30" s="15"/>
      <c r="T30" s="15"/>
      <c r="U30" s="15"/>
      <c r="V30" s="15"/>
      <c r="W30" s="15"/>
    </row>
    <row r="31" spans="1:23" ht="351" x14ac:dyDescent="0.2">
      <c r="A31" s="14" t="s">
        <v>37</v>
      </c>
      <c r="B31" s="18" t="s">
        <v>17</v>
      </c>
      <c r="C31" s="40">
        <v>2021</v>
      </c>
      <c r="D31" s="11">
        <f>E31+F31+G31+H31</f>
        <v>11513.880000000001</v>
      </c>
      <c r="E31" s="15">
        <v>10362.492</v>
      </c>
      <c r="F31" s="15">
        <v>0</v>
      </c>
      <c r="G31" s="15">
        <v>1151.3879999999999</v>
      </c>
      <c r="H31" s="15">
        <v>0</v>
      </c>
      <c r="I31" s="11">
        <f>J31+K31+L31+M31</f>
        <v>0</v>
      </c>
      <c r="J31" s="15">
        <v>0</v>
      </c>
      <c r="K31" s="15">
        <v>0</v>
      </c>
      <c r="L31" s="15">
        <v>0</v>
      </c>
      <c r="M31" s="15">
        <v>0</v>
      </c>
      <c r="N31" s="47">
        <f>O31+P31+Q31+R31</f>
        <v>0</v>
      </c>
      <c r="O31" s="48">
        <v>0</v>
      </c>
      <c r="P31" s="48">
        <v>0</v>
      </c>
      <c r="Q31" s="48">
        <v>0</v>
      </c>
      <c r="R31" s="48">
        <v>0</v>
      </c>
      <c r="S31" s="11">
        <f>T31+U31+V31+W31</f>
        <v>11513.880000000001</v>
      </c>
      <c r="T31" s="11">
        <f t="shared" ref="T31:W34" si="9">E31+J31+O31</f>
        <v>10362.492</v>
      </c>
      <c r="U31" s="11">
        <f t="shared" si="9"/>
        <v>0</v>
      </c>
      <c r="V31" s="11">
        <f t="shared" si="9"/>
        <v>1151.3879999999999</v>
      </c>
      <c r="W31" s="11">
        <f t="shared" si="9"/>
        <v>0</v>
      </c>
    </row>
    <row r="32" spans="1:23" ht="351" x14ac:dyDescent="0.2">
      <c r="A32" s="13" t="s">
        <v>38</v>
      </c>
      <c r="B32" s="10" t="s">
        <v>39</v>
      </c>
      <c r="C32" s="40">
        <v>2021</v>
      </c>
      <c r="D32" s="11">
        <f>E32+F32+G32+H32</f>
        <v>11955.663</v>
      </c>
      <c r="E32" s="15">
        <v>10760.097</v>
      </c>
      <c r="F32" s="15">
        <v>0</v>
      </c>
      <c r="G32" s="15">
        <v>1195.566</v>
      </c>
      <c r="H32" s="15">
        <v>0</v>
      </c>
      <c r="I32" s="11">
        <f>J32+K32+L32+M32</f>
        <v>0</v>
      </c>
      <c r="J32" s="15">
        <v>0</v>
      </c>
      <c r="K32" s="15">
        <v>0</v>
      </c>
      <c r="L32" s="15">
        <v>0</v>
      </c>
      <c r="M32" s="15">
        <v>0</v>
      </c>
      <c r="N32" s="47">
        <f>O32+P32+Q32+R32</f>
        <v>0</v>
      </c>
      <c r="O32" s="48">
        <v>0</v>
      </c>
      <c r="P32" s="48">
        <v>0</v>
      </c>
      <c r="Q32" s="48">
        <v>0</v>
      </c>
      <c r="R32" s="48">
        <v>0</v>
      </c>
      <c r="S32" s="11">
        <f>T32+U32+V32+W32</f>
        <v>11955.663</v>
      </c>
      <c r="T32" s="11">
        <f t="shared" si="9"/>
        <v>10760.097</v>
      </c>
      <c r="U32" s="11">
        <f t="shared" si="9"/>
        <v>0</v>
      </c>
      <c r="V32" s="11">
        <f t="shared" si="9"/>
        <v>1195.566</v>
      </c>
      <c r="W32" s="11">
        <f t="shared" si="9"/>
        <v>0</v>
      </c>
    </row>
    <row r="33" spans="1:23" ht="351" x14ac:dyDescent="0.2">
      <c r="A33" s="14" t="s">
        <v>40</v>
      </c>
      <c r="B33" s="18" t="s">
        <v>17</v>
      </c>
      <c r="C33" s="40">
        <v>2021</v>
      </c>
      <c r="D33" s="11">
        <f>E33+F33+G33+H33</f>
        <v>10812.544000000002</v>
      </c>
      <c r="E33" s="15">
        <v>9731.2900000000009</v>
      </c>
      <c r="F33" s="15">
        <v>0</v>
      </c>
      <c r="G33" s="15">
        <v>1081.2539999999999</v>
      </c>
      <c r="H33" s="15">
        <v>0</v>
      </c>
      <c r="I33" s="11">
        <f>J33+K33+L33+M33</f>
        <v>0</v>
      </c>
      <c r="J33" s="15">
        <v>0</v>
      </c>
      <c r="K33" s="15">
        <v>0</v>
      </c>
      <c r="L33" s="15">
        <v>0</v>
      </c>
      <c r="M33" s="15">
        <v>0</v>
      </c>
      <c r="N33" s="47">
        <f>O33+P33+Q33+R33</f>
        <v>0</v>
      </c>
      <c r="O33" s="48">
        <v>0</v>
      </c>
      <c r="P33" s="48">
        <v>0</v>
      </c>
      <c r="Q33" s="48">
        <v>0</v>
      </c>
      <c r="R33" s="48">
        <v>0</v>
      </c>
      <c r="S33" s="11">
        <f>T33+U33+V33+W33</f>
        <v>10812.544000000002</v>
      </c>
      <c r="T33" s="11">
        <f t="shared" si="9"/>
        <v>9731.2900000000009</v>
      </c>
      <c r="U33" s="11">
        <f t="shared" si="9"/>
        <v>0</v>
      </c>
      <c r="V33" s="11">
        <f t="shared" si="9"/>
        <v>1081.2539999999999</v>
      </c>
      <c r="W33" s="11">
        <f t="shared" si="9"/>
        <v>0</v>
      </c>
    </row>
    <row r="34" spans="1:23" ht="370.5" x14ac:dyDescent="0.2">
      <c r="A34" s="14" t="s">
        <v>41</v>
      </c>
      <c r="B34" s="18" t="s">
        <v>17</v>
      </c>
      <c r="C34" s="40">
        <v>2021</v>
      </c>
      <c r="D34" s="11">
        <f>E34+F34+G34+H34</f>
        <v>13168.550999999999</v>
      </c>
      <c r="E34" s="15">
        <v>11748.112999999999</v>
      </c>
      <c r="F34" s="15">
        <v>1420.4380000000001</v>
      </c>
      <c r="G34" s="15">
        <v>0</v>
      </c>
      <c r="H34" s="15">
        <v>0</v>
      </c>
      <c r="I34" s="11">
        <f>J34+K34+L34+M34</f>
        <v>10172.162</v>
      </c>
      <c r="J34" s="15">
        <v>8819.607</v>
      </c>
      <c r="K34" s="15">
        <v>1352.5550000000001</v>
      </c>
      <c r="L34" s="15">
        <v>0</v>
      </c>
      <c r="M34" s="15">
        <v>0</v>
      </c>
      <c r="N34" s="47">
        <f>O34+P34+Q34+R34</f>
        <v>0</v>
      </c>
      <c r="O34" s="48">
        <v>0</v>
      </c>
      <c r="P34" s="48">
        <v>0</v>
      </c>
      <c r="Q34" s="48">
        <v>0</v>
      </c>
      <c r="R34" s="48">
        <v>0</v>
      </c>
      <c r="S34" s="11">
        <f>T34+U34+V34+W34</f>
        <v>23340.713000000003</v>
      </c>
      <c r="T34" s="11">
        <f t="shared" si="9"/>
        <v>20567.72</v>
      </c>
      <c r="U34" s="11">
        <f t="shared" si="9"/>
        <v>2772.9930000000004</v>
      </c>
      <c r="V34" s="11">
        <f t="shared" si="9"/>
        <v>0</v>
      </c>
      <c r="W34" s="11">
        <f t="shared" si="9"/>
        <v>0</v>
      </c>
    </row>
    <row r="35" spans="1:23" ht="351" x14ac:dyDescent="0.2">
      <c r="A35" s="14" t="s">
        <v>42</v>
      </c>
      <c r="B35" s="18" t="s">
        <v>17</v>
      </c>
      <c r="C35" s="40" t="s">
        <v>48</v>
      </c>
      <c r="D35" s="15">
        <f>SUM(E35:H35)</f>
        <v>0</v>
      </c>
      <c r="E35" s="15">
        <v>0</v>
      </c>
      <c r="F35" s="15">
        <v>0</v>
      </c>
      <c r="G35" s="15">
        <v>0</v>
      </c>
      <c r="H35" s="15">
        <v>0</v>
      </c>
      <c r="I35" s="15">
        <f>SUM(J35:M35)</f>
        <v>9770.2820000000011</v>
      </c>
      <c r="J35" s="15">
        <v>0</v>
      </c>
      <c r="K35" s="15">
        <v>8793.2530000000006</v>
      </c>
      <c r="L35" s="15">
        <v>977.029</v>
      </c>
      <c r="M35" s="15">
        <v>0</v>
      </c>
      <c r="N35" s="48">
        <f>SUM(O35:R35)</f>
        <v>10129.717999999999</v>
      </c>
      <c r="O35" s="51">
        <v>0</v>
      </c>
      <c r="P35" s="52">
        <v>9116.7459999999992</v>
      </c>
      <c r="Q35" s="48">
        <v>1012.972</v>
      </c>
      <c r="R35" s="48">
        <v>0</v>
      </c>
      <c r="S35" s="11">
        <f>T35+U35+V35+W35</f>
        <v>19900</v>
      </c>
      <c r="T35" s="11">
        <f>E35+J35+O35</f>
        <v>0</v>
      </c>
      <c r="U35" s="11">
        <f>F35+K35+P35</f>
        <v>17909.999</v>
      </c>
      <c r="V35" s="11">
        <f>G35+L35+Q35</f>
        <v>1990.001</v>
      </c>
      <c r="W35" s="11">
        <f>H35+M35+R35</f>
        <v>0</v>
      </c>
    </row>
    <row r="36" spans="1:23" ht="84.75" x14ac:dyDescent="0.2">
      <c r="A36" s="31" t="s">
        <v>43</v>
      </c>
      <c r="B36" s="23"/>
      <c r="C36" s="24" t="s">
        <v>18</v>
      </c>
      <c r="D36" s="17">
        <f t="shared" ref="D36:W36" si="10">SUM(D12:D35)</f>
        <v>119050.50360000003</v>
      </c>
      <c r="E36" s="17">
        <f t="shared" si="10"/>
        <v>92269.835999999996</v>
      </c>
      <c r="F36" s="17">
        <f t="shared" si="10"/>
        <v>22622.788999999997</v>
      </c>
      <c r="G36" s="17">
        <f t="shared" si="10"/>
        <v>4157.8786</v>
      </c>
      <c r="H36" s="17">
        <f t="shared" si="10"/>
        <v>0</v>
      </c>
      <c r="I36" s="17">
        <f t="shared" si="10"/>
        <v>161265.02900000001</v>
      </c>
      <c r="J36" s="17">
        <f t="shared" si="10"/>
        <v>108702.18900000001</v>
      </c>
      <c r="K36" s="17">
        <f t="shared" si="10"/>
        <v>47100.775999999998</v>
      </c>
      <c r="L36" s="17">
        <f t="shared" si="10"/>
        <v>5462.0640000000003</v>
      </c>
      <c r="M36" s="17">
        <f t="shared" si="10"/>
        <v>0</v>
      </c>
      <c r="N36" s="53">
        <f>SUM(N12:N35)</f>
        <v>525622.48399999994</v>
      </c>
      <c r="O36" s="53">
        <f t="shared" si="10"/>
        <v>463069.01799999992</v>
      </c>
      <c r="P36" s="53">
        <f t="shared" si="10"/>
        <v>40643.618999999999</v>
      </c>
      <c r="Q36" s="53">
        <f t="shared" si="10"/>
        <v>21909.847000000002</v>
      </c>
      <c r="R36" s="53">
        <f t="shared" si="10"/>
        <v>0</v>
      </c>
      <c r="S36" s="17">
        <f t="shared" si="10"/>
        <v>805938.01659999997</v>
      </c>
      <c r="T36" s="17">
        <f t="shared" si="10"/>
        <v>664041.04299999995</v>
      </c>
      <c r="U36" s="17">
        <f t="shared" si="10"/>
        <v>110367.18400000001</v>
      </c>
      <c r="V36" s="17">
        <f t="shared" si="10"/>
        <v>31529.7896</v>
      </c>
      <c r="W36" s="17">
        <f t="shared" si="10"/>
        <v>0</v>
      </c>
    </row>
    <row r="37" spans="1:23" ht="18.75" x14ac:dyDescent="0.3">
      <c r="A37" s="39"/>
      <c r="B37" s="25"/>
      <c r="C37" s="39"/>
      <c r="D37" s="2"/>
      <c r="E37" s="2"/>
      <c r="F37" s="2"/>
      <c r="G37" s="2"/>
      <c r="H37" s="2"/>
      <c r="I37" s="2"/>
      <c r="J37" s="2"/>
      <c r="K37" s="2"/>
      <c r="L37" s="2"/>
      <c r="M37" s="2"/>
      <c r="N37" s="44"/>
      <c r="O37" s="44"/>
      <c r="P37" s="44"/>
      <c r="Q37" s="44"/>
      <c r="R37" s="44"/>
      <c r="S37" s="2"/>
      <c r="T37" s="2"/>
      <c r="U37" s="2"/>
      <c r="V37" s="2"/>
      <c r="W37" s="2"/>
    </row>
    <row r="38" spans="1:23" ht="18.75" x14ac:dyDescent="0.3">
      <c r="A38" s="114"/>
      <c r="B38" s="114"/>
      <c r="C38" s="114"/>
      <c r="D38" s="2"/>
      <c r="E38" s="2"/>
      <c r="F38" s="2"/>
      <c r="G38" s="2"/>
      <c r="H38" s="2"/>
      <c r="I38" s="2"/>
      <c r="J38" s="2"/>
      <c r="K38" s="2"/>
      <c r="L38" s="2"/>
      <c r="M38" s="2"/>
      <c r="N38" s="44"/>
      <c r="O38" s="44"/>
      <c r="P38" s="44"/>
      <c r="Q38" s="44"/>
      <c r="R38" s="44"/>
      <c r="S38" s="2"/>
      <c r="T38" s="2"/>
      <c r="U38" s="2"/>
      <c r="V38" s="2"/>
      <c r="W38" s="2"/>
    </row>
    <row r="39" spans="1:23" ht="18.75" x14ac:dyDescent="0.3">
      <c r="A39" s="114"/>
      <c r="B39" s="114"/>
      <c r="C39" s="114"/>
      <c r="D39" s="34"/>
      <c r="E39" s="34"/>
      <c r="F39" s="34"/>
      <c r="G39" s="34"/>
      <c r="H39" s="34"/>
      <c r="I39" s="34"/>
      <c r="J39" s="34"/>
      <c r="K39" s="34"/>
      <c r="L39" s="34"/>
      <c r="M39" s="34"/>
      <c r="N39" s="54"/>
      <c r="O39" s="54"/>
      <c r="P39" s="54"/>
      <c r="Q39" s="54"/>
      <c r="R39" s="44"/>
      <c r="S39" s="2"/>
      <c r="T39" s="2"/>
      <c r="U39" s="2"/>
      <c r="V39" s="2"/>
      <c r="W39" s="2"/>
    </row>
    <row r="40" spans="1:23" ht="27.75" x14ac:dyDescent="0.4">
      <c r="A40" s="119" t="s">
        <v>44</v>
      </c>
      <c r="B40" s="119"/>
      <c r="C40" s="119"/>
      <c r="D40" s="33"/>
      <c r="E40" s="33"/>
      <c r="F40" s="33"/>
      <c r="G40" s="33"/>
      <c r="H40" s="33"/>
      <c r="I40" s="33"/>
      <c r="J40" s="33"/>
      <c r="K40" s="33"/>
      <c r="L40" s="33"/>
      <c r="M40" s="33"/>
      <c r="N40" s="120" t="s">
        <v>45</v>
      </c>
      <c r="O40" s="120"/>
      <c r="P40" s="120"/>
      <c r="Q40" s="120"/>
      <c r="R40" s="120"/>
      <c r="S40" s="120"/>
      <c r="T40" s="120"/>
      <c r="U40" s="120"/>
      <c r="V40" s="120"/>
      <c r="W40" s="2"/>
    </row>
  </sheetData>
  <mergeCells count="26">
    <mergeCell ref="A40:C40"/>
    <mergeCell ref="N40:V40"/>
    <mergeCell ref="D7:H7"/>
    <mergeCell ref="I7:M7"/>
    <mergeCell ref="N7:R7"/>
    <mergeCell ref="D8:D9"/>
    <mergeCell ref="E8:H8"/>
    <mergeCell ref="I8:I9"/>
    <mergeCell ref="J8:M8"/>
    <mergeCell ref="N8:N9"/>
    <mergeCell ref="O8:R8"/>
    <mergeCell ref="A6:A9"/>
    <mergeCell ref="B6:B9"/>
    <mergeCell ref="C6:C9"/>
    <mergeCell ref="D6:R6"/>
    <mergeCell ref="S6:W7"/>
    <mergeCell ref="P1:W1"/>
    <mergeCell ref="S8:S9"/>
    <mergeCell ref="T8:W8"/>
    <mergeCell ref="A38:C38"/>
    <mergeCell ref="A39:C39"/>
    <mergeCell ref="Q2:S2"/>
    <mergeCell ref="T2:U2"/>
    <mergeCell ref="A3:W3"/>
    <mergeCell ref="A4:W4"/>
    <mergeCell ref="Q5:W5"/>
  </mergeCells>
  <pageMargins left="0.7" right="0.7" top="0.75" bottom="0.75" header="0.3" footer="0.3"/>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Аркуш1</vt:lpstr>
      <vt:lpstr>Лист1!Заголовки_для_печати</vt:lpstr>
      <vt:lpstr>Лист1!Область_печати</vt:lpstr>
    </vt:vector>
  </TitlesOfParts>
  <Manager/>
  <Company>UKS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ZOYA</dc:creator>
  <cp:keywords/>
  <dc:description/>
  <cp:lastModifiedBy>Пользователь Windows</cp:lastModifiedBy>
  <cp:revision/>
  <cp:lastPrinted>2024-03-11T12:24:44Z</cp:lastPrinted>
  <dcterms:created xsi:type="dcterms:W3CDTF">2008-02-15T07:08:09Z</dcterms:created>
  <dcterms:modified xsi:type="dcterms:W3CDTF">2024-03-21T06:25:39Z</dcterms:modified>
  <cp:category/>
  <cp:contentStatus/>
</cp:coreProperties>
</file>