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28800" windowHeight="1183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7" l="1"/>
  <c r="B40" i="27"/>
  <c r="I40" i="27"/>
  <c r="I38" i="27"/>
  <c r="I37" i="27" s="1"/>
  <c r="B42" i="27"/>
  <c r="H40" i="27"/>
  <c r="G40" i="27"/>
  <c r="G38" i="27" s="1"/>
  <c r="F40" i="27"/>
  <c r="E40" i="27"/>
  <c r="E38" i="27" s="1"/>
  <c r="D40" i="27"/>
  <c r="C40" i="27"/>
  <c r="C38" i="27" s="1"/>
  <c r="C37" i="27" s="1"/>
  <c r="I39" i="27"/>
  <c r="H39" i="27"/>
  <c r="G39" i="27"/>
  <c r="F39" i="27"/>
  <c r="E39" i="27"/>
  <c r="D39" i="27"/>
  <c r="C39" i="27"/>
  <c r="H38" i="27"/>
  <c r="F38" i="27"/>
  <c r="D38" i="27"/>
  <c r="D37" i="27" s="1"/>
  <c r="B39" i="27" l="1"/>
  <c r="G37" i="27"/>
  <c r="H37" i="27"/>
  <c r="F37" i="27"/>
  <c r="E37" i="27"/>
  <c r="B38" i="27"/>
  <c r="B37" i="27" l="1"/>
  <c r="D93" i="27" l="1"/>
  <c r="E93" i="27"/>
  <c r="F93" i="27"/>
  <c r="F91" i="27" s="1"/>
  <c r="G93" i="27"/>
  <c r="G91" i="27" s="1"/>
  <c r="H93" i="27"/>
  <c r="I93" i="27"/>
  <c r="C93" i="27"/>
  <c r="D92" i="27"/>
  <c r="E92" i="27"/>
  <c r="F92" i="27"/>
  <c r="G92" i="27"/>
  <c r="H92" i="27"/>
  <c r="H91" i="27" s="1"/>
  <c r="I92" i="27"/>
  <c r="I91" i="27" s="1"/>
  <c r="C92" i="27"/>
  <c r="B96" i="27"/>
  <c r="B95" i="27"/>
  <c r="I94" i="27"/>
  <c r="H94" i="27"/>
  <c r="G94" i="27"/>
  <c r="F94" i="27"/>
  <c r="E94" i="27"/>
  <c r="D94" i="27"/>
  <c r="C94" i="27"/>
  <c r="I75" i="27"/>
  <c r="H75" i="27"/>
  <c r="G75" i="27"/>
  <c r="F75" i="27"/>
  <c r="E75" i="27"/>
  <c r="D75" i="27"/>
  <c r="C75" i="27"/>
  <c r="D74" i="27"/>
  <c r="E74" i="27"/>
  <c r="F74" i="27"/>
  <c r="G74" i="27"/>
  <c r="H74" i="27"/>
  <c r="I74" i="27"/>
  <c r="I73" i="27" s="1"/>
  <c r="C74" i="27"/>
  <c r="C88" i="27"/>
  <c r="F88" i="27"/>
  <c r="C76" i="27"/>
  <c r="B90" i="27"/>
  <c r="B89" i="27"/>
  <c r="B88" i="27" s="1"/>
  <c r="I88" i="27"/>
  <c r="H88" i="27"/>
  <c r="G88" i="27"/>
  <c r="E88" i="27"/>
  <c r="D88" i="27"/>
  <c r="B87" i="27"/>
  <c r="B86" i="27"/>
  <c r="I85" i="27"/>
  <c r="H85" i="27"/>
  <c r="G85" i="27"/>
  <c r="F85" i="27"/>
  <c r="E85" i="27"/>
  <c r="D85" i="27"/>
  <c r="C85" i="27"/>
  <c r="B84" i="27"/>
  <c r="B83" i="27"/>
  <c r="I82" i="27"/>
  <c r="H82" i="27"/>
  <c r="G82" i="27"/>
  <c r="F82" i="27"/>
  <c r="E82" i="27"/>
  <c r="D82" i="27"/>
  <c r="C82" i="27"/>
  <c r="B81" i="27"/>
  <c r="B80" i="27"/>
  <c r="I79" i="27"/>
  <c r="H79" i="27"/>
  <c r="G79" i="27"/>
  <c r="F79" i="27"/>
  <c r="E79" i="27"/>
  <c r="D79" i="27"/>
  <c r="C79" i="27"/>
  <c r="B78" i="27"/>
  <c r="B77" i="27"/>
  <c r="I76" i="27"/>
  <c r="H76" i="27"/>
  <c r="G76" i="27"/>
  <c r="F76" i="27"/>
  <c r="E76" i="27"/>
  <c r="D76" i="27"/>
  <c r="I54" i="27"/>
  <c r="H54" i="27"/>
  <c r="G54" i="27"/>
  <c r="F54" i="27"/>
  <c r="E54" i="27"/>
  <c r="D54" i="27"/>
  <c r="C54" i="27"/>
  <c r="I53" i="27"/>
  <c r="H53" i="27"/>
  <c r="G53" i="27"/>
  <c r="F53" i="27"/>
  <c r="E53" i="27"/>
  <c r="D53" i="27"/>
  <c r="C53" i="27"/>
  <c r="C52" i="27" s="1"/>
  <c r="B72" i="27"/>
  <c r="B71" i="27"/>
  <c r="B70" i="27" s="1"/>
  <c r="I70" i="27"/>
  <c r="H70" i="27"/>
  <c r="G70" i="27"/>
  <c r="F70" i="27"/>
  <c r="E70" i="27"/>
  <c r="D70" i="27"/>
  <c r="C70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D45" i="27"/>
  <c r="E45" i="27"/>
  <c r="F45" i="27"/>
  <c r="G45" i="27"/>
  <c r="H45" i="27"/>
  <c r="I45" i="27"/>
  <c r="C45" i="27"/>
  <c r="D44" i="27"/>
  <c r="E44" i="27"/>
  <c r="F44" i="27"/>
  <c r="G44" i="27"/>
  <c r="H44" i="27"/>
  <c r="I44" i="27"/>
  <c r="C44" i="27"/>
  <c r="D24" i="27"/>
  <c r="E24" i="27"/>
  <c r="F24" i="27"/>
  <c r="F21" i="27" s="1"/>
  <c r="G24" i="27"/>
  <c r="H24" i="27"/>
  <c r="I24" i="27"/>
  <c r="C24" i="27"/>
  <c r="C21" i="27" s="1"/>
  <c r="I23" i="27"/>
  <c r="H23" i="27"/>
  <c r="G23" i="27"/>
  <c r="F23" i="27"/>
  <c r="F20" i="27" s="1"/>
  <c r="E23" i="27"/>
  <c r="D23" i="27"/>
  <c r="C23" i="27"/>
  <c r="B36" i="27"/>
  <c r="B35" i="27"/>
  <c r="I34" i="27"/>
  <c r="H34" i="27"/>
  <c r="G34" i="27"/>
  <c r="F34" i="27"/>
  <c r="E34" i="27"/>
  <c r="D34" i="27"/>
  <c r="C34" i="27"/>
  <c r="I21" i="27" l="1"/>
  <c r="G20" i="27"/>
  <c r="D20" i="27"/>
  <c r="H20" i="27"/>
  <c r="H21" i="27"/>
  <c r="D21" i="27"/>
  <c r="C20" i="27"/>
  <c r="E21" i="27"/>
  <c r="E20" i="27"/>
  <c r="I20" i="27"/>
  <c r="G21" i="27"/>
  <c r="B94" i="27"/>
  <c r="B34" i="27"/>
  <c r="H52" i="27"/>
  <c r="I52" i="27"/>
  <c r="B55" i="27"/>
  <c r="B58" i="27"/>
  <c r="B61" i="27"/>
  <c r="D52" i="27"/>
  <c r="E52" i="27"/>
  <c r="B64" i="27"/>
  <c r="B67" i="27"/>
  <c r="G52" i="27"/>
  <c r="F52" i="27"/>
  <c r="B54" i="27"/>
  <c r="E73" i="27"/>
  <c r="B79" i="27"/>
  <c r="F73" i="27"/>
  <c r="B82" i="27"/>
  <c r="G73" i="27"/>
  <c r="B75" i="27"/>
  <c r="B85" i="27"/>
  <c r="B74" i="27"/>
  <c r="B92" i="27"/>
  <c r="B93" i="27"/>
  <c r="H73" i="27"/>
  <c r="E91" i="27"/>
  <c r="B76" i="27"/>
  <c r="C91" i="27"/>
  <c r="D91" i="27"/>
  <c r="D73" i="27"/>
  <c r="C73" i="27"/>
  <c r="B53" i="27"/>
  <c r="B23" i="27"/>
  <c r="B51" i="27"/>
  <c r="B50" i="27"/>
  <c r="I49" i="27"/>
  <c r="H49" i="27"/>
  <c r="G49" i="27"/>
  <c r="F49" i="27"/>
  <c r="E49" i="27"/>
  <c r="D49" i="27"/>
  <c r="C49" i="27"/>
  <c r="B48" i="27"/>
  <c r="B47" i="27"/>
  <c r="I46" i="27"/>
  <c r="H46" i="27"/>
  <c r="G46" i="27"/>
  <c r="F46" i="27"/>
  <c r="E46" i="27"/>
  <c r="D46" i="27"/>
  <c r="C46" i="27"/>
  <c r="E22" i="27"/>
  <c r="H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91" i="27" l="1"/>
  <c r="B52" i="27"/>
  <c r="B73" i="27"/>
  <c r="B25" i="27"/>
  <c r="I43" i="27"/>
  <c r="G43" i="27"/>
  <c r="E43" i="27"/>
  <c r="B49" i="27"/>
  <c r="F43" i="27"/>
  <c r="H43" i="27"/>
  <c r="B44" i="27"/>
  <c r="D43" i="27"/>
  <c r="C43" i="27"/>
  <c r="B45" i="27"/>
  <c r="B46" i="27"/>
  <c r="D22" i="27"/>
  <c r="H19" i="27"/>
  <c r="G19" i="27"/>
  <c r="F22" i="27"/>
  <c r="G22" i="27"/>
  <c r="D19" i="27"/>
  <c r="C19" i="27"/>
  <c r="F19" i="27"/>
  <c r="E19" i="27"/>
  <c r="B20" i="27"/>
  <c r="B21" i="27"/>
  <c r="I22" i="27"/>
  <c r="B24" i="27"/>
  <c r="B28" i="27"/>
  <c r="C22" i="27"/>
  <c r="B43" i="27" l="1"/>
  <c r="B22" i="27"/>
  <c r="I19" i="27"/>
  <c r="B19" i="27"/>
  <c r="B33" i="27" l="1"/>
  <c r="B31" i="27" s="1"/>
  <c r="I31" i="27"/>
  <c r="H31" i="27"/>
  <c r="G31" i="27"/>
  <c r="F31" i="27"/>
  <c r="E31" i="27"/>
  <c r="D31" i="27"/>
  <c r="B97" i="27" l="1"/>
</calcChain>
</file>

<file path=xl/sharedStrings.xml><?xml version="1.0" encoding="utf-8"?>
<sst xmlns="http://schemas.openxmlformats.org/spreadsheetml/2006/main" count="110" uniqueCount="55">
  <si>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</si>
  <si>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</si>
  <si>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</si>
  <si>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</si>
  <si>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</si>
  <si>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</si>
  <si>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</si>
  <si>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</si>
  <si>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</si>
  <si>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</si>
  <si>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</si>
  <si>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</si>
  <si>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</si>
  <si>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</si>
  <si>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</si>
  <si>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</si>
  <si>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</si>
  <si>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</si>
  <si>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</si>
  <si>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0851800000</t>
  </si>
  <si>
    <t>бюджет Оріхівської міської територіальної громади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</si>
  <si>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</si>
  <si>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Державне управління</t>
  </si>
  <si>
    <t>КПКВК 0210160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</si>
  <si>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</si>
  <si>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</si>
  <si>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Соціальний захист та соціальне забезпечення</t>
  </si>
  <si>
    <t>КПКВК 0213241 "Забезпечення діяльності інших закладів у сфері соціального захисту і соціального забезпечення"  (всього)</t>
  </si>
  <si>
    <t>КПКВК 0213242 "Інші заходи у сфері соціального захисту і соціального забезпечення"  (всього)</t>
  </si>
  <si>
    <t>Освіта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</si>
  <si>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</si>
  <si>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</si>
  <si>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0611070 "Надання позашкільної освіти закладами позашкільної освіти, заходи із позашкільної роботи з дітьми"  (всього)</t>
  </si>
  <si>
    <t>КПКВК 0611141 "Забезпечення діяльності інших закладів у сфері освіти"  (всього)</t>
  </si>
  <si>
    <t>КПКВК 0611151 "Забезпечення діяльності інклюзивно-ресурсних центрів за рахунок коштів місцевого бюджету"  (всього)</t>
  </si>
  <si>
    <t>КПКВК 0615031 "Утримання та навчально-тренувальна робота комунальних дитячо-юнацьких спортивних шкіл"  (всього)</t>
  </si>
  <si>
    <t>Культура</t>
  </si>
  <si>
    <t>КПКВК 1011080 "Надання спеціалізованої освіти мистецькими школами"  (всього)</t>
  </si>
  <si>
    <t>КПКВК 1014030 "Забезпечення діяльності бібліотек"  (всього)</t>
  </si>
  <si>
    <t>КПКВК 1014040 "Забебзпечення діяльності музеїв і виставок"  (всього)</t>
  </si>
  <si>
    <t>КПКВК 1014060 "Забезпечення діяльності палаців і будинків культури, клубів, центрів дозвілля та інших клубних закладів"  (всього)</t>
  </si>
  <si>
    <t>КПКВК 1014081 "Забезпечення діяльності інших закладів в галузі культури і мистецтва"  (всього)</t>
  </si>
  <si>
    <t>Міжбюджетні трансферти</t>
  </si>
  <si>
    <t>КПКВК 3719150 "Інші дотації з місцевого бюджету" 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</si>
  <si>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</si>
  <si>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</si>
  <si>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</si>
  <si>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</si>
  <si>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</si>
  <si>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</si>
  <si>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</si>
  <si>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42                                                                                                                                                                                                         </t>
  </si>
  <si>
    <t>Охорона здоров'я</t>
  </si>
  <si>
    <t>КПКВК 0212010 "Багатопрофільна стаціонарна медична допомога населенню"  (всього)</t>
  </si>
  <si>
    <t xml:space="preserve">              24.06.2024   № 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</si>
</sst>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12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4" fillId="2" borderId="0" xfId="0" applyFont="1" applyFill="1"/>
    <xf numFmtId="3" fontId="13" fillId="2" borderId="0" xfId="0" applyNumberFormat="1" applyFont="1" applyFill="1" applyAlignment="1"/>
    <xf numFmtId="0" fontId="12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topLeftCell="B1" zoomScale="75" zoomScaleNormal="50" zoomScaleSheetLayoutView="75" workbookViewId="0">
      <selection activeCell="F5" sqref="F5:I5"/>
    </sheetView>
  </sheetViews>
  <sheetFormatPr defaultColWidth="9" defaultRowHeight="15.6" x14ac:dyDescent="0.3"/>
  <cols>
    <col min="1" max="1" width="55.19921875" style="8" customWidth="1"/>
    <col min="2" max="2" width="16.59765625" style="8" customWidth="1"/>
    <col min="3" max="3" width="18.3984375" style="8" customWidth="1"/>
    <col min="4" max="4" width="21" style="8" customWidth="1"/>
    <col min="5" max="5" width="17.8984375" style="8" customWidth="1"/>
    <col min="6" max="6" width="19.3984375" style="8" customWidth="1"/>
    <col min="7" max="7" width="20.09765625" style="8" customWidth="1"/>
    <col min="8" max="8" width="17.3984375" style="8" customWidth="1"/>
    <col min="9" max="9" width="15.8984375" style="8" customWidth="1"/>
    <col min="10" max="10" width="8.8984375" style="8" customWidth="1"/>
    <col min="11" max="16384" width="9" style="8"/>
  </cols>
  <sheetData>
    <row r="1" spans="1:9" ht="30" customHeight="1" x14ac:dyDescent="0.4">
      <c r="A1" s="4"/>
      <c r="B1" s="4"/>
      <c r="C1" s="5"/>
      <c r="D1" s="5"/>
      <c r="E1" s="5"/>
      <c r="F1" s="6" t="s">
        <v>51</v>
      </c>
      <c r="G1" s="6"/>
      <c r="H1" s="7"/>
      <c r="I1" s="7"/>
    </row>
    <row r="2" spans="1:9" ht="53.25" customHeight="1" x14ac:dyDescent="0.4">
      <c r="A2" s="4"/>
      <c r="B2" s="4"/>
      <c r="C2" s="5"/>
      <c r="D2" s="5"/>
      <c r="E2" s="5"/>
      <c r="F2" s="6" t="s">
        <v>44</v>
      </c>
      <c r="G2" s="6"/>
      <c r="H2" s="7"/>
      <c r="I2" s="7"/>
    </row>
    <row r="3" spans="1:9" ht="25.5" customHeight="1" x14ac:dyDescent="0.4">
      <c r="A3" s="4"/>
      <c r="B3" s="4"/>
      <c r="C3" s="5"/>
      <c r="D3" s="5"/>
      <c r="E3" s="5"/>
      <c r="F3" s="6" t="s">
        <v>45</v>
      </c>
      <c r="G3" s="6"/>
      <c r="H3" s="9"/>
      <c r="I3" s="10"/>
    </row>
    <row r="4" spans="1:9" ht="30" customHeight="1" x14ac:dyDescent="0.4">
      <c r="A4" s="4"/>
      <c r="B4" s="4"/>
      <c r="C4" s="5"/>
      <c r="D4" s="5"/>
      <c r="E4" s="5"/>
      <c r="F4" s="6" t="s">
        <v>46</v>
      </c>
      <c r="G4" s="6"/>
      <c r="H4" s="11"/>
      <c r="I4" s="11"/>
    </row>
    <row r="5" spans="1:9" ht="31.5" customHeight="1" x14ac:dyDescent="0.4">
      <c r="A5" s="4"/>
      <c r="B5" s="4"/>
      <c r="C5" s="5"/>
      <c r="D5" s="5"/>
      <c r="E5" s="5"/>
      <c r="F5" s="63" t="s">
        <v>54</v>
      </c>
      <c r="G5" s="63"/>
      <c r="H5" s="63"/>
      <c r="I5" s="63"/>
    </row>
    <row r="6" spans="1:9" ht="25.5" customHeight="1" x14ac:dyDescent="0.35">
      <c r="A6" s="4"/>
      <c r="B6" s="4"/>
      <c r="C6" s="5"/>
      <c r="D6" s="5"/>
      <c r="E6" s="5"/>
      <c r="F6" s="5"/>
      <c r="G6" s="12"/>
      <c r="H6" s="12"/>
      <c r="I6" s="13"/>
    </row>
    <row r="7" spans="1:9" ht="25.5" customHeight="1" x14ac:dyDescent="0.4">
      <c r="A7" s="14"/>
      <c r="B7" s="14"/>
      <c r="C7" s="6"/>
      <c r="D7" s="15" t="s">
        <v>12</v>
      </c>
      <c r="E7" s="6"/>
      <c r="F7" s="6"/>
      <c r="G7" s="6"/>
      <c r="H7" s="6"/>
      <c r="I7" s="6"/>
    </row>
    <row r="8" spans="1:9" ht="21.6" customHeight="1" x14ac:dyDescent="0.3">
      <c r="A8" s="70" t="s">
        <v>47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3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3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21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9" customFormat="1" ht="21.6" customHeight="1" x14ac:dyDescent="0.4">
      <c r="A13" s="16" t="s">
        <v>19</v>
      </c>
      <c r="B13" s="17"/>
      <c r="C13" s="71" t="s">
        <v>20</v>
      </c>
      <c r="D13" s="71"/>
      <c r="E13" s="71"/>
      <c r="F13" s="71"/>
      <c r="G13" s="71"/>
      <c r="H13" s="17"/>
      <c r="I13" s="18"/>
    </row>
    <row r="14" spans="1:9" s="19" customFormat="1" ht="27" customHeight="1" x14ac:dyDescent="0.4">
      <c r="A14" s="20" t="s">
        <v>13</v>
      </c>
      <c r="B14" s="21"/>
      <c r="C14" s="72" t="s">
        <v>14</v>
      </c>
      <c r="D14" s="72"/>
      <c r="E14" s="72"/>
      <c r="F14" s="72"/>
      <c r="G14" s="72"/>
      <c r="H14" s="22"/>
      <c r="I14" s="23"/>
    </row>
    <row r="15" spans="1:9" ht="15.75" customHeight="1" x14ac:dyDescent="0.35">
      <c r="A15" s="4"/>
      <c r="B15" s="4"/>
      <c r="C15" s="5"/>
      <c r="D15" s="5"/>
      <c r="E15" s="5"/>
      <c r="F15" s="5"/>
      <c r="G15" s="5"/>
      <c r="H15" s="5"/>
      <c r="I15" s="12" t="s">
        <v>1</v>
      </c>
    </row>
    <row r="16" spans="1:9" ht="30.75" customHeight="1" x14ac:dyDescent="0.3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3">
      <c r="A17" s="73"/>
      <c r="B17" s="73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3">
      <c r="A18" s="25">
        <v>1</v>
      </c>
      <c r="B18" s="25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</row>
    <row r="19" spans="1:9" ht="27.75" customHeight="1" x14ac:dyDescent="0.3">
      <c r="A19" s="27" t="s">
        <v>8</v>
      </c>
      <c r="B19" s="28">
        <f t="shared" ref="B19:I19" si="0">B20+B21</f>
        <v>72451.199999999997</v>
      </c>
      <c r="C19" s="29">
        <f t="shared" si="0"/>
        <v>33627</v>
      </c>
      <c r="D19" s="29">
        <f t="shared" si="0"/>
        <v>0</v>
      </c>
      <c r="E19" s="29">
        <f t="shared" si="0"/>
        <v>0</v>
      </c>
      <c r="F19" s="29">
        <f t="shared" si="0"/>
        <v>3130.2999999999997</v>
      </c>
      <c r="G19" s="29">
        <f t="shared" si="0"/>
        <v>26320</v>
      </c>
      <c r="H19" s="29">
        <f t="shared" si="0"/>
        <v>0</v>
      </c>
      <c r="I19" s="29">
        <f t="shared" si="0"/>
        <v>9373.9</v>
      </c>
    </row>
    <row r="20" spans="1:9" s="32" customFormat="1" ht="29.25" customHeight="1" x14ac:dyDescent="0.35">
      <c r="A20" s="30" t="s">
        <v>16</v>
      </c>
      <c r="B20" s="31">
        <f>SUM(C20:I20)</f>
        <v>72451.199999999997</v>
      </c>
      <c r="C20" s="31">
        <f>C23+C44+C53+C74+C92+C38</f>
        <v>33627</v>
      </c>
      <c r="D20" s="31">
        <f t="shared" ref="D20:H20" si="1">D23+D44+D53+D74+D92+D38</f>
        <v>0</v>
      </c>
      <c r="E20" s="31">
        <f t="shared" si="1"/>
        <v>0</v>
      </c>
      <c r="F20" s="31">
        <f t="shared" si="1"/>
        <v>3130.2999999999997</v>
      </c>
      <c r="G20" s="31">
        <f t="shared" si="1"/>
        <v>26320</v>
      </c>
      <c r="H20" s="31">
        <f t="shared" si="1"/>
        <v>0</v>
      </c>
      <c r="I20" s="31">
        <f>I23+I44+I53+I74+I92+I38+I97</f>
        <v>9373.9</v>
      </c>
    </row>
    <row r="21" spans="1:9" s="32" customFormat="1" ht="52.5" customHeight="1" x14ac:dyDescent="0.35">
      <c r="A21" s="30" t="s">
        <v>18</v>
      </c>
      <c r="B21" s="31">
        <f>SUM(C21:I21)</f>
        <v>0</v>
      </c>
      <c r="C21" s="31">
        <f>C24+C45+C54+C75+C93+C39</f>
        <v>0</v>
      </c>
      <c r="D21" s="31">
        <f t="shared" ref="D21:I21" si="2">D24+D45+D54+D75+D93+D39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0</v>
      </c>
    </row>
    <row r="22" spans="1:9" s="34" customFormat="1" ht="44.25" customHeight="1" x14ac:dyDescent="0.3">
      <c r="A22" s="33" t="s">
        <v>22</v>
      </c>
      <c r="B22" s="29">
        <f>B23+B24</f>
        <v>23317.7</v>
      </c>
      <c r="C22" s="29">
        <f>C23+C24</f>
        <v>23027</v>
      </c>
      <c r="D22" s="29">
        <f t="shared" ref="D22" si="3">D23+D24</f>
        <v>0</v>
      </c>
      <c r="E22" s="29">
        <f t="shared" ref="E22" si="4">E23+E24</f>
        <v>0</v>
      </c>
      <c r="F22" s="29">
        <f t="shared" ref="F22" si="5">F23+F24</f>
        <v>290.7</v>
      </c>
      <c r="G22" s="29">
        <f>G23+G24</f>
        <v>0</v>
      </c>
      <c r="H22" s="29">
        <f t="shared" ref="H22" si="6">H23+H24</f>
        <v>0</v>
      </c>
      <c r="I22" s="29">
        <f>I23+I24</f>
        <v>0</v>
      </c>
    </row>
    <row r="23" spans="1:9" s="3" customFormat="1" ht="28.5" customHeight="1" x14ac:dyDescent="0.3">
      <c r="A23" s="35" t="s">
        <v>16</v>
      </c>
      <c r="B23" s="31">
        <f>SUM(C23:I23)</f>
        <v>23317.7</v>
      </c>
      <c r="C23" s="31">
        <f>C26+C29+C32+C35</f>
        <v>23027</v>
      </c>
      <c r="D23" s="31">
        <f t="shared" ref="D23:I23" si="7">D26+D29+D32+D35</f>
        <v>0</v>
      </c>
      <c r="E23" s="31">
        <f t="shared" si="7"/>
        <v>0</v>
      </c>
      <c r="F23" s="31">
        <f t="shared" si="7"/>
        <v>290.7</v>
      </c>
      <c r="G23" s="31">
        <f t="shared" si="7"/>
        <v>0</v>
      </c>
      <c r="H23" s="31">
        <f t="shared" si="7"/>
        <v>0</v>
      </c>
      <c r="I23" s="31">
        <f t="shared" si="7"/>
        <v>0</v>
      </c>
    </row>
    <row r="24" spans="1:9" s="3" customFormat="1" ht="46.5" customHeight="1" x14ac:dyDescent="0.3">
      <c r="A24" s="35" t="s">
        <v>18</v>
      </c>
      <c r="B24" s="31">
        <f>SUM(C24:I24)</f>
        <v>0</v>
      </c>
      <c r="C24" s="31">
        <f>C27+C30+C33+C36</f>
        <v>0</v>
      </c>
      <c r="D24" s="31">
        <f t="shared" ref="D24:I24" si="8">D27+D30+D33+D36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</row>
    <row r="25" spans="1:9" s="34" customFormat="1" ht="153" customHeight="1" x14ac:dyDescent="0.3">
      <c r="A25" s="36" t="s">
        <v>21</v>
      </c>
      <c r="B25" s="37">
        <f>B26+B27</f>
        <v>16517.7</v>
      </c>
      <c r="C25" s="37">
        <f>C26+C27</f>
        <v>16227</v>
      </c>
      <c r="D25" s="37">
        <f t="shared" ref="D25" si="9">D26+D27</f>
        <v>0</v>
      </c>
      <c r="E25" s="37">
        <f t="shared" ref="E25" si="10">E26+E27</f>
        <v>0</v>
      </c>
      <c r="F25" s="37">
        <f t="shared" ref="F25" si="11">F26+F27</f>
        <v>290.7</v>
      </c>
      <c r="G25" s="37">
        <f t="shared" ref="G25" si="12">G26+G27</f>
        <v>0</v>
      </c>
      <c r="H25" s="37">
        <f t="shared" ref="H25" si="13">H26+H27</f>
        <v>0</v>
      </c>
      <c r="I25" s="37">
        <f t="shared" ref="I25" si="14">I26+I27</f>
        <v>0</v>
      </c>
    </row>
    <row r="26" spans="1:9" s="3" customFormat="1" ht="24.75" customHeight="1" x14ac:dyDescent="0.3">
      <c r="A26" s="38" t="s">
        <v>16</v>
      </c>
      <c r="B26" s="39">
        <f>SUM(C26:I26)</f>
        <v>16517.7</v>
      </c>
      <c r="C26" s="39">
        <v>16227</v>
      </c>
      <c r="D26" s="39"/>
      <c r="E26" s="39"/>
      <c r="F26" s="39">
        <v>290.7</v>
      </c>
      <c r="G26" s="39"/>
      <c r="H26" s="39"/>
      <c r="I26" s="39"/>
    </row>
    <row r="27" spans="1:9" s="3" customFormat="1" ht="52.5" customHeight="1" x14ac:dyDescent="0.3">
      <c r="A27" s="40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34" customFormat="1" ht="101.25" customHeight="1" x14ac:dyDescent="0.3">
      <c r="A28" s="36" t="s">
        <v>23</v>
      </c>
      <c r="B28" s="37">
        <f>B29+B30</f>
        <v>800</v>
      </c>
      <c r="C28" s="37">
        <f>C29+C30</f>
        <v>800</v>
      </c>
      <c r="D28" s="37">
        <f t="shared" ref="D28" si="15">D29+D30</f>
        <v>0</v>
      </c>
      <c r="E28" s="37">
        <f t="shared" ref="E28" si="16">E29+E30</f>
        <v>0</v>
      </c>
      <c r="F28" s="37">
        <f t="shared" ref="F28" si="17">F29+F30</f>
        <v>0</v>
      </c>
      <c r="G28" s="37">
        <f t="shared" ref="G28" si="18">G29+G30</f>
        <v>0</v>
      </c>
      <c r="H28" s="37">
        <f t="shared" ref="H28" si="19">H29+H30</f>
        <v>0</v>
      </c>
      <c r="I28" s="37">
        <f t="shared" ref="I28" si="20">I29+I30</f>
        <v>0</v>
      </c>
    </row>
    <row r="29" spans="1:9" s="3" customFormat="1" ht="30.75" customHeight="1" x14ac:dyDescent="0.3">
      <c r="A29" s="41" t="s">
        <v>16</v>
      </c>
      <c r="B29" s="39">
        <f>SUM(C29:I29)</f>
        <v>800</v>
      </c>
      <c r="C29" s="39">
        <v>800</v>
      </c>
      <c r="D29" s="39"/>
      <c r="E29" s="39"/>
      <c r="F29" s="39"/>
      <c r="G29" s="39"/>
      <c r="H29" s="39"/>
      <c r="I29" s="39"/>
    </row>
    <row r="30" spans="1:9" s="3" customFormat="1" ht="54" customHeight="1" x14ac:dyDescent="0.3">
      <c r="A30" s="41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34" customFormat="1" ht="99" customHeight="1" x14ac:dyDescent="0.3">
      <c r="A31" s="36" t="s">
        <v>24</v>
      </c>
      <c r="B31" s="37">
        <f>B32+B33</f>
        <v>1000</v>
      </c>
      <c r="C31" s="37">
        <f>C32+C33</f>
        <v>1000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 t="shared" ref="G31" si="24">G32+G33</f>
        <v>0</v>
      </c>
      <c r="H31" s="37">
        <f t="shared" ref="H31" si="25">H32+H33</f>
        <v>0</v>
      </c>
      <c r="I31" s="37">
        <f t="shared" ref="I31" si="26">I32+I33</f>
        <v>0</v>
      </c>
    </row>
    <row r="32" spans="1:9" s="3" customFormat="1" ht="25.5" customHeight="1" x14ac:dyDescent="0.3">
      <c r="A32" s="41" t="s">
        <v>16</v>
      </c>
      <c r="B32" s="39">
        <f>SUM(C32:I32)</f>
        <v>1000</v>
      </c>
      <c r="C32" s="39">
        <v>1000</v>
      </c>
      <c r="D32" s="39"/>
      <c r="E32" s="39"/>
      <c r="F32" s="39"/>
      <c r="G32" s="39"/>
      <c r="H32" s="39"/>
      <c r="I32" s="39"/>
    </row>
    <row r="33" spans="1:9" s="3" customFormat="1" ht="48.75" customHeight="1" x14ac:dyDescent="0.3">
      <c r="A33" s="41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34" customFormat="1" ht="99" customHeight="1" x14ac:dyDescent="0.3">
      <c r="A34" s="36" t="s">
        <v>25</v>
      </c>
      <c r="B34" s="37">
        <f>B35+B36</f>
        <v>5000</v>
      </c>
      <c r="C34" s="37">
        <f>C35+C36</f>
        <v>5000</v>
      </c>
      <c r="D34" s="37">
        <f t="shared" ref="D34:I34" si="27">D35+D36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3" customFormat="1" ht="25.5" customHeight="1" x14ac:dyDescent="0.3">
      <c r="A35" s="41" t="s">
        <v>16</v>
      </c>
      <c r="B35" s="39">
        <f>SUM(C35:I35)</f>
        <v>5000</v>
      </c>
      <c r="C35" s="39">
        <v>5000</v>
      </c>
      <c r="D35" s="39"/>
      <c r="E35" s="39"/>
      <c r="F35" s="39"/>
      <c r="G35" s="39"/>
      <c r="H35" s="39"/>
      <c r="I35" s="39"/>
    </row>
    <row r="36" spans="1:9" s="3" customFormat="1" ht="48.75" customHeight="1" x14ac:dyDescent="0.3">
      <c r="A36" s="41" t="s">
        <v>18</v>
      </c>
      <c r="B36" s="39">
        <f>SUM(C36:I36)</f>
        <v>0</v>
      </c>
      <c r="C36" s="39"/>
      <c r="D36" s="39"/>
      <c r="E36" s="39"/>
      <c r="F36" s="39"/>
      <c r="G36" s="39"/>
      <c r="H36" s="39"/>
      <c r="I36" s="39"/>
    </row>
    <row r="37" spans="1:9" s="3" customFormat="1" ht="48.75" customHeight="1" x14ac:dyDescent="0.3">
      <c r="A37" s="42" t="s">
        <v>52</v>
      </c>
      <c r="B37" s="29">
        <f>B38+B39</f>
        <v>286.428</v>
      </c>
      <c r="C37" s="29">
        <f>C38+C39</f>
        <v>0</v>
      </c>
      <c r="D37" s="29">
        <f t="shared" ref="D37:F37" si="28">D38+D39</f>
        <v>0</v>
      </c>
      <c r="E37" s="29">
        <f t="shared" si="28"/>
        <v>0</v>
      </c>
      <c r="F37" s="29">
        <f t="shared" si="28"/>
        <v>0</v>
      </c>
      <c r="G37" s="29">
        <f>G38+G39</f>
        <v>0</v>
      </c>
      <c r="H37" s="29">
        <f>H38+H39</f>
        <v>0</v>
      </c>
      <c r="I37" s="29">
        <f>I38+I39</f>
        <v>286.428</v>
      </c>
    </row>
    <row r="38" spans="1:9" s="3" customFormat="1" ht="34.5" customHeight="1" x14ac:dyDescent="0.3">
      <c r="A38" s="43" t="s">
        <v>16</v>
      </c>
      <c r="B38" s="31">
        <f>SUM(C38:I38)</f>
        <v>286.428</v>
      </c>
      <c r="C38" s="31">
        <f>C40</f>
        <v>0</v>
      </c>
      <c r="D38" s="31">
        <f t="shared" ref="D38:H38" si="29">D40</f>
        <v>0</v>
      </c>
      <c r="E38" s="31">
        <f t="shared" si="29"/>
        <v>0</v>
      </c>
      <c r="F38" s="31">
        <f t="shared" si="29"/>
        <v>0</v>
      </c>
      <c r="G38" s="31">
        <f t="shared" si="29"/>
        <v>0</v>
      </c>
      <c r="H38" s="31">
        <f t="shared" si="29"/>
        <v>0</v>
      </c>
      <c r="I38" s="31">
        <f>I40</f>
        <v>286.428</v>
      </c>
    </row>
    <row r="39" spans="1:9" s="3" customFormat="1" ht="48.75" customHeight="1" x14ac:dyDescent="0.3">
      <c r="A39" s="43" t="s">
        <v>18</v>
      </c>
      <c r="B39" s="31">
        <f>SUM(C39:I39)</f>
        <v>0</v>
      </c>
      <c r="C39" s="31">
        <f t="shared" ref="C39:H39" si="30">C42</f>
        <v>0</v>
      </c>
      <c r="D39" s="31">
        <f t="shared" si="30"/>
        <v>0</v>
      </c>
      <c r="E39" s="31">
        <f t="shared" si="30"/>
        <v>0</v>
      </c>
      <c r="F39" s="31">
        <f t="shared" si="30"/>
        <v>0</v>
      </c>
      <c r="G39" s="31">
        <f t="shared" si="30"/>
        <v>0</v>
      </c>
      <c r="H39" s="31">
        <f t="shared" si="30"/>
        <v>0</v>
      </c>
      <c r="I39" s="31">
        <f>I42</f>
        <v>0</v>
      </c>
    </row>
    <row r="40" spans="1:9" s="3" customFormat="1" ht="81.75" customHeight="1" x14ac:dyDescent="0.3">
      <c r="A40" s="44" t="s">
        <v>53</v>
      </c>
      <c r="B40" s="37">
        <f>B41+B42</f>
        <v>286.428</v>
      </c>
      <c r="C40" s="37">
        <f>C41+C42</f>
        <v>0</v>
      </c>
      <c r="D40" s="37">
        <f t="shared" ref="D40:H40" si="31">D41+D42</f>
        <v>0</v>
      </c>
      <c r="E40" s="37">
        <f t="shared" si="31"/>
        <v>0</v>
      </c>
      <c r="F40" s="37">
        <f t="shared" si="31"/>
        <v>0</v>
      </c>
      <c r="G40" s="37">
        <f t="shared" si="31"/>
        <v>0</v>
      </c>
      <c r="H40" s="37">
        <f t="shared" si="31"/>
        <v>0</v>
      </c>
      <c r="I40" s="37">
        <f>I41+I42</f>
        <v>286.428</v>
      </c>
    </row>
    <row r="41" spans="1:9" s="3" customFormat="1" ht="34.5" customHeight="1" x14ac:dyDescent="0.3">
      <c r="A41" s="41" t="s">
        <v>16</v>
      </c>
      <c r="B41" s="39">
        <f>SUM(C41:I41)</f>
        <v>286.428</v>
      </c>
      <c r="C41" s="39"/>
      <c r="D41" s="39"/>
      <c r="E41" s="39"/>
      <c r="F41" s="39"/>
      <c r="G41" s="39"/>
      <c r="H41" s="39"/>
      <c r="I41" s="39">
        <v>286.428</v>
      </c>
    </row>
    <row r="42" spans="1:9" s="3" customFormat="1" ht="48.75" customHeight="1" x14ac:dyDescent="0.3">
      <c r="A42" s="40" t="s">
        <v>18</v>
      </c>
      <c r="B42" s="39">
        <f>SUM(C42:I42)</f>
        <v>0</v>
      </c>
      <c r="C42" s="39"/>
      <c r="D42" s="39"/>
      <c r="E42" s="39"/>
      <c r="F42" s="39"/>
      <c r="G42" s="39"/>
      <c r="H42" s="39"/>
      <c r="I42" s="39"/>
    </row>
    <row r="43" spans="1:9" s="1" customFormat="1" ht="61.5" customHeight="1" x14ac:dyDescent="0.3">
      <c r="A43" s="42" t="s">
        <v>26</v>
      </c>
      <c r="B43" s="29">
        <f>B44+B45</f>
        <v>28920</v>
      </c>
      <c r="C43" s="29">
        <f>C44+C45</f>
        <v>2600</v>
      </c>
      <c r="D43" s="29">
        <f t="shared" ref="D43" si="32">D44+D45</f>
        <v>0</v>
      </c>
      <c r="E43" s="29">
        <f t="shared" ref="E43" si="33">E44+E45</f>
        <v>0</v>
      </c>
      <c r="F43" s="29">
        <f t="shared" ref="F43" si="34">F44+F45</f>
        <v>0</v>
      </c>
      <c r="G43" s="29">
        <f>G44+G45</f>
        <v>26320</v>
      </c>
      <c r="H43" s="29">
        <f>H44+H45</f>
        <v>0</v>
      </c>
      <c r="I43" s="29">
        <f>I44+I45</f>
        <v>0</v>
      </c>
    </row>
    <row r="44" spans="1:9" s="2" customFormat="1" ht="25.5" customHeight="1" x14ac:dyDescent="0.35">
      <c r="A44" s="43" t="s">
        <v>16</v>
      </c>
      <c r="B44" s="31">
        <f>SUM(C44:I44)</f>
        <v>28920</v>
      </c>
      <c r="C44" s="31">
        <f>C47+C50</f>
        <v>2600</v>
      </c>
      <c r="D44" s="31">
        <f t="shared" ref="D44:I44" si="35">D47+D50</f>
        <v>0</v>
      </c>
      <c r="E44" s="31">
        <f t="shared" si="35"/>
        <v>0</v>
      </c>
      <c r="F44" s="31">
        <f t="shared" si="35"/>
        <v>0</v>
      </c>
      <c r="G44" s="31">
        <f t="shared" si="35"/>
        <v>26320</v>
      </c>
      <c r="H44" s="31">
        <f t="shared" si="35"/>
        <v>0</v>
      </c>
      <c r="I44" s="31">
        <f t="shared" si="35"/>
        <v>0</v>
      </c>
    </row>
    <row r="45" spans="1:9" s="2" customFormat="1" ht="51" customHeight="1" x14ac:dyDescent="0.35">
      <c r="A45" s="43" t="s">
        <v>18</v>
      </c>
      <c r="B45" s="31">
        <f>SUM(C45:I45)</f>
        <v>0</v>
      </c>
      <c r="C45" s="31">
        <f>C48+C51</f>
        <v>0</v>
      </c>
      <c r="D45" s="31">
        <f t="shared" ref="D45:I45" si="36">D48+D51</f>
        <v>0</v>
      </c>
      <c r="E45" s="31">
        <f t="shared" si="36"/>
        <v>0</v>
      </c>
      <c r="F45" s="31">
        <f t="shared" si="36"/>
        <v>0</v>
      </c>
      <c r="G45" s="31">
        <f t="shared" si="36"/>
        <v>0</v>
      </c>
      <c r="H45" s="31">
        <f t="shared" si="36"/>
        <v>0</v>
      </c>
      <c r="I45" s="31">
        <f t="shared" si="36"/>
        <v>0</v>
      </c>
    </row>
    <row r="46" spans="1:9" s="34" customFormat="1" ht="97.5" customHeight="1" x14ac:dyDescent="0.3">
      <c r="A46" s="44" t="s">
        <v>27</v>
      </c>
      <c r="B46" s="37">
        <f>B47+B48</f>
        <v>2600</v>
      </c>
      <c r="C46" s="37">
        <f>C47+C48</f>
        <v>2600</v>
      </c>
      <c r="D46" s="37">
        <f t="shared" ref="D46" si="37">D47+D48</f>
        <v>0</v>
      </c>
      <c r="E46" s="37">
        <f t="shared" ref="E46" si="38">E47+E48</f>
        <v>0</v>
      </c>
      <c r="F46" s="37">
        <f t="shared" ref="F46" si="39">F47+F48</f>
        <v>0</v>
      </c>
      <c r="G46" s="37">
        <f t="shared" ref="G46" si="40">G47+G48</f>
        <v>0</v>
      </c>
      <c r="H46" s="37">
        <f t="shared" ref="H46" si="41">H47+H48</f>
        <v>0</v>
      </c>
      <c r="I46" s="37">
        <f t="shared" ref="I46" si="42">I47+I48</f>
        <v>0</v>
      </c>
    </row>
    <row r="47" spans="1:9" s="3" customFormat="1" ht="26.25" customHeight="1" x14ac:dyDescent="0.3">
      <c r="A47" s="41" t="s">
        <v>16</v>
      </c>
      <c r="B47" s="39">
        <f>SUM(C47:I47)</f>
        <v>2600</v>
      </c>
      <c r="C47" s="39">
        <v>2600</v>
      </c>
      <c r="D47" s="39"/>
      <c r="E47" s="39"/>
      <c r="F47" s="39"/>
      <c r="G47" s="39"/>
      <c r="H47" s="39"/>
      <c r="I47" s="39"/>
    </row>
    <row r="48" spans="1:9" s="3" customFormat="1" ht="47.25" customHeight="1" x14ac:dyDescent="0.3">
      <c r="A48" s="40" t="s">
        <v>18</v>
      </c>
      <c r="B48" s="39">
        <f>SUM(C48:I48)</f>
        <v>0</v>
      </c>
      <c r="C48" s="39"/>
      <c r="D48" s="39"/>
      <c r="E48" s="39"/>
      <c r="F48" s="39"/>
      <c r="G48" s="39"/>
      <c r="H48" s="39"/>
      <c r="I48" s="39"/>
    </row>
    <row r="49" spans="1:9" s="34" customFormat="1" ht="75" customHeight="1" x14ac:dyDescent="0.3">
      <c r="A49" s="44" t="s">
        <v>28</v>
      </c>
      <c r="B49" s="37">
        <f>B50+B51</f>
        <v>26320</v>
      </c>
      <c r="C49" s="37">
        <f>C50+C51</f>
        <v>0</v>
      </c>
      <c r="D49" s="37">
        <f t="shared" ref="D49" si="43">D50+D51</f>
        <v>0</v>
      </c>
      <c r="E49" s="37">
        <f t="shared" ref="E49" si="44">E50+E51</f>
        <v>0</v>
      </c>
      <c r="F49" s="37">
        <f t="shared" ref="F49" si="45">F50+F51</f>
        <v>0</v>
      </c>
      <c r="G49" s="37">
        <f t="shared" ref="G49" si="46">G50+G51</f>
        <v>26320</v>
      </c>
      <c r="H49" s="37">
        <f t="shared" ref="H49" si="47">H50+H51</f>
        <v>0</v>
      </c>
      <c r="I49" s="37">
        <f t="shared" ref="I49" si="48">I50+I51</f>
        <v>0</v>
      </c>
    </row>
    <row r="50" spans="1:9" s="3" customFormat="1" ht="31.5" customHeight="1" x14ac:dyDescent="0.3">
      <c r="A50" s="40" t="s">
        <v>16</v>
      </c>
      <c r="B50" s="39">
        <f>SUM(C50:I50)</f>
        <v>26320</v>
      </c>
      <c r="C50" s="39"/>
      <c r="D50" s="39"/>
      <c r="E50" s="39"/>
      <c r="F50" s="39"/>
      <c r="G50" s="39">
        <v>26320</v>
      </c>
      <c r="H50" s="39"/>
      <c r="I50" s="39"/>
    </row>
    <row r="51" spans="1:9" s="3" customFormat="1" ht="45.75" customHeight="1" x14ac:dyDescent="0.3">
      <c r="A51" s="41" t="s">
        <v>18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1" customFormat="1" ht="48.75" customHeight="1" x14ac:dyDescent="0.3">
      <c r="A52" s="42" t="s">
        <v>29</v>
      </c>
      <c r="B52" s="29">
        <f>B53+B54</f>
        <v>8405.7000000000007</v>
      </c>
      <c r="C52" s="29">
        <f>C53+C54</f>
        <v>5810</v>
      </c>
      <c r="D52" s="29">
        <f t="shared" ref="D52:F52" si="49">D53+D54</f>
        <v>0</v>
      </c>
      <c r="E52" s="29">
        <f t="shared" si="49"/>
        <v>0</v>
      </c>
      <c r="F52" s="29">
        <f t="shared" si="49"/>
        <v>2595.6999999999998</v>
      </c>
      <c r="G52" s="29">
        <f>G53+G54</f>
        <v>0</v>
      </c>
      <c r="H52" s="29">
        <f>H53+H54</f>
        <v>0</v>
      </c>
      <c r="I52" s="29">
        <f>I53+I54</f>
        <v>0</v>
      </c>
    </row>
    <row r="53" spans="1:9" s="2" customFormat="1" ht="25.5" customHeight="1" x14ac:dyDescent="0.35">
      <c r="A53" s="43" t="s">
        <v>16</v>
      </c>
      <c r="B53" s="31">
        <f>SUM(C53:I53)</f>
        <v>8405.7000000000007</v>
      </c>
      <c r="C53" s="31">
        <f>C56+C59+C62+C65+C68+C71</f>
        <v>5810</v>
      </c>
      <c r="D53" s="31">
        <f t="shared" ref="D53:I53" si="50">D56+D59+D62+D65+D68+D71</f>
        <v>0</v>
      </c>
      <c r="E53" s="31">
        <f t="shared" si="50"/>
        <v>0</v>
      </c>
      <c r="F53" s="31">
        <f t="shared" si="50"/>
        <v>2595.6999999999998</v>
      </c>
      <c r="G53" s="31">
        <f t="shared" si="50"/>
        <v>0</v>
      </c>
      <c r="H53" s="31">
        <f t="shared" si="50"/>
        <v>0</v>
      </c>
      <c r="I53" s="31">
        <f t="shared" si="50"/>
        <v>0</v>
      </c>
    </row>
    <row r="54" spans="1:9" s="2" customFormat="1" ht="51" customHeight="1" x14ac:dyDescent="0.35">
      <c r="A54" s="43" t="s">
        <v>18</v>
      </c>
      <c r="B54" s="31">
        <f>SUM(C54:I54)</f>
        <v>0</v>
      </c>
      <c r="C54" s="31">
        <f>C57+C60+C63+C66+C69+C72</f>
        <v>0</v>
      </c>
      <c r="D54" s="31">
        <f t="shared" ref="D54:I54" si="51">D57+D60+D63+D66+D69+D72</f>
        <v>0</v>
      </c>
      <c r="E54" s="31">
        <f t="shared" si="51"/>
        <v>0</v>
      </c>
      <c r="F54" s="31">
        <f t="shared" si="51"/>
        <v>0</v>
      </c>
      <c r="G54" s="31">
        <f t="shared" si="51"/>
        <v>0</v>
      </c>
      <c r="H54" s="31">
        <f t="shared" si="51"/>
        <v>0</v>
      </c>
      <c r="I54" s="31">
        <f t="shared" si="51"/>
        <v>0</v>
      </c>
    </row>
    <row r="55" spans="1:9" s="34" customFormat="1" ht="72" customHeight="1" x14ac:dyDescent="0.3">
      <c r="A55" s="44" t="s">
        <v>30</v>
      </c>
      <c r="B55" s="37">
        <f>B56+B57</f>
        <v>2895.8</v>
      </c>
      <c r="C55" s="37">
        <f>C56+C57</f>
        <v>1900</v>
      </c>
      <c r="D55" s="37">
        <f t="shared" ref="D55:I55" si="52">D56+D57</f>
        <v>0</v>
      </c>
      <c r="E55" s="37">
        <f t="shared" si="52"/>
        <v>0</v>
      </c>
      <c r="F55" s="37">
        <f t="shared" si="52"/>
        <v>995.8</v>
      </c>
      <c r="G55" s="37">
        <f t="shared" si="52"/>
        <v>0</v>
      </c>
      <c r="H55" s="37">
        <f t="shared" si="52"/>
        <v>0</v>
      </c>
      <c r="I55" s="37">
        <f t="shared" si="52"/>
        <v>0</v>
      </c>
    </row>
    <row r="56" spans="1:9" s="3" customFormat="1" ht="26.25" customHeight="1" x14ac:dyDescent="0.3">
      <c r="A56" s="41" t="s">
        <v>16</v>
      </c>
      <c r="B56" s="39">
        <f>SUM(C56:I56)</f>
        <v>2895.8</v>
      </c>
      <c r="C56" s="39">
        <v>1900</v>
      </c>
      <c r="D56" s="39"/>
      <c r="E56" s="39"/>
      <c r="F56" s="39">
        <v>995.8</v>
      </c>
      <c r="G56" s="39"/>
      <c r="H56" s="39"/>
      <c r="I56" s="39"/>
    </row>
    <row r="57" spans="1:9" s="3" customFormat="1" ht="47.25" customHeight="1" x14ac:dyDescent="0.3">
      <c r="A57" s="40" t="s">
        <v>18</v>
      </c>
      <c r="B57" s="39">
        <f>SUM(C57:I57)</f>
        <v>0</v>
      </c>
      <c r="C57" s="39"/>
      <c r="D57" s="39"/>
      <c r="E57" s="39"/>
      <c r="F57" s="39"/>
      <c r="G57" s="39"/>
      <c r="H57" s="39"/>
      <c r="I57" s="39"/>
    </row>
    <row r="58" spans="1:9" s="34" customFormat="1" ht="96" customHeight="1" x14ac:dyDescent="0.3">
      <c r="A58" s="44" t="s">
        <v>31</v>
      </c>
      <c r="B58" s="37">
        <f>B59+B60</f>
        <v>3252.4</v>
      </c>
      <c r="C58" s="37">
        <f>C59+C60</f>
        <v>1800</v>
      </c>
      <c r="D58" s="37">
        <f t="shared" ref="D58:I58" si="53">D59+D60</f>
        <v>0</v>
      </c>
      <c r="E58" s="37">
        <f t="shared" si="53"/>
        <v>0</v>
      </c>
      <c r="F58" s="37">
        <f t="shared" si="53"/>
        <v>1452.4</v>
      </c>
      <c r="G58" s="37">
        <f t="shared" si="53"/>
        <v>0</v>
      </c>
      <c r="H58" s="37">
        <f t="shared" si="53"/>
        <v>0</v>
      </c>
      <c r="I58" s="37">
        <f t="shared" si="53"/>
        <v>0</v>
      </c>
    </row>
    <row r="59" spans="1:9" s="3" customFormat="1" ht="26.25" customHeight="1" x14ac:dyDescent="0.3">
      <c r="A59" s="41" t="s">
        <v>16</v>
      </c>
      <c r="B59" s="39">
        <f>SUM(C59:I59)</f>
        <v>3252.4</v>
      </c>
      <c r="C59" s="39">
        <v>1800</v>
      </c>
      <c r="D59" s="39"/>
      <c r="E59" s="39"/>
      <c r="F59" s="39">
        <v>1452.4</v>
      </c>
      <c r="G59" s="39"/>
      <c r="H59" s="39"/>
      <c r="I59" s="39"/>
    </row>
    <row r="60" spans="1:9" s="3" customFormat="1" ht="47.25" customHeight="1" x14ac:dyDescent="0.3">
      <c r="A60" s="40" t="s">
        <v>18</v>
      </c>
      <c r="B60" s="39">
        <f>SUM(C60:I60)</f>
        <v>0</v>
      </c>
      <c r="C60" s="39"/>
      <c r="D60" s="39"/>
      <c r="E60" s="39"/>
      <c r="F60" s="39"/>
      <c r="G60" s="39"/>
      <c r="H60" s="39"/>
      <c r="I60" s="39"/>
    </row>
    <row r="61" spans="1:9" s="34" customFormat="1" ht="92.25" customHeight="1" x14ac:dyDescent="0.3">
      <c r="A61" s="44" t="s">
        <v>32</v>
      </c>
      <c r="B61" s="37">
        <f>B62+B63</f>
        <v>68.7</v>
      </c>
      <c r="C61" s="37">
        <f>C62+C63</f>
        <v>0</v>
      </c>
      <c r="D61" s="37">
        <f t="shared" ref="D61:I61" si="54">D62+D63</f>
        <v>0</v>
      </c>
      <c r="E61" s="37">
        <f t="shared" si="54"/>
        <v>0</v>
      </c>
      <c r="F61" s="37">
        <f t="shared" si="54"/>
        <v>68.7</v>
      </c>
      <c r="G61" s="37">
        <f t="shared" si="54"/>
        <v>0</v>
      </c>
      <c r="H61" s="37">
        <f t="shared" si="54"/>
        <v>0</v>
      </c>
      <c r="I61" s="37">
        <f t="shared" si="54"/>
        <v>0</v>
      </c>
    </row>
    <row r="62" spans="1:9" s="3" customFormat="1" ht="26.25" customHeight="1" x14ac:dyDescent="0.3">
      <c r="A62" s="41" t="s">
        <v>16</v>
      </c>
      <c r="B62" s="39">
        <f>SUM(C62:I62)</f>
        <v>68.7</v>
      </c>
      <c r="C62" s="39"/>
      <c r="D62" s="39"/>
      <c r="E62" s="39"/>
      <c r="F62" s="39">
        <v>68.7</v>
      </c>
      <c r="G62" s="39"/>
      <c r="H62" s="39"/>
      <c r="I62" s="39"/>
    </row>
    <row r="63" spans="1:9" s="3" customFormat="1" ht="47.25" customHeight="1" x14ac:dyDescent="0.3">
      <c r="A63" s="40" t="s">
        <v>18</v>
      </c>
      <c r="B63" s="39">
        <f>SUM(C63:I63)</f>
        <v>0</v>
      </c>
      <c r="C63" s="39"/>
      <c r="D63" s="39"/>
      <c r="E63" s="39"/>
      <c r="F63" s="39"/>
      <c r="G63" s="39"/>
      <c r="H63" s="39"/>
      <c r="I63" s="39"/>
    </row>
    <row r="64" spans="1:9" s="34" customFormat="1" ht="69" customHeight="1" x14ac:dyDescent="0.3">
      <c r="A64" s="44" t="s">
        <v>33</v>
      </c>
      <c r="B64" s="37">
        <f>B65+B66</f>
        <v>1057</v>
      </c>
      <c r="C64" s="37">
        <f>C65+C66</f>
        <v>1030</v>
      </c>
      <c r="D64" s="37">
        <f t="shared" ref="D64:I64" si="55">D65+D66</f>
        <v>0</v>
      </c>
      <c r="E64" s="37">
        <f t="shared" si="55"/>
        <v>0</v>
      </c>
      <c r="F64" s="37">
        <f t="shared" si="55"/>
        <v>27</v>
      </c>
      <c r="G64" s="37">
        <f t="shared" si="55"/>
        <v>0</v>
      </c>
      <c r="H64" s="37">
        <f t="shared" si="55"/>
        <v>0</v>
      </c>
      <c r="I64" s="37">
        <f t="shared" si="55"/>
        <v>0</v>
      </c>
    </row>
    <row r="65" spans="1:9" s="3" customFormat="1" ht="26.25" customHeight="1" x14ac:dyDescent="0.3">
      <c r="A65" s="41" t="s">
        <v>16</v>
      </c>
      <c r="B65" s="39">
        <f>SUM(C65:I65)</f>
        <v>1057</v>
      </c>
      <c r="C65" s="39">
        <v>1030</v>
      </c>
      <c r="D65" s="39"/>
      <c r="E65" s="39"/>
      <c r="F65" s="39">
        <v>27</v>
      </c>
      <c r="G65" s="39"/>
      <c r="H65" s="39"/>
      <c r="I65" s="39"/>
    </row>
    <row r="66" spans="1:9" s="3" customFormat="1" ht="47.25" customHeight="1" x14ac:dyDescent="0.3">
      <c r="A66" s="40" t="s">
        <v>18</v>
      </c>
      <c r="B66" s="39">
        <f>SUM(C66:I66)</f>
        <v>0</v>
      </c>
      <c r="C66" s="39"/>
      <c r="D66" s="39"/>
      <c r="E66" s="39"/>
      <c r="F66" s="39"/>
      <c r="G66" s="39"/>
      <c r="H66" s="39"/>
      <c r="I66" s="39"/>
    </row>
    <row r="67" spans="1:9" s="34" customFormat="1" ht="88.5" customHeight="1" x14ac:dyDescent="0.3">
      <c r="A67" s="44" t="s">
        <v>34</v>
      </c>
      <c r="B67" s="37">
        <f>B68+B69</f>
        <v>183</v>
      </c>
      <c r="C67" s="37">
        <f>C68+C69</f>
        <v>180</v>
      </c>
      <c r="D67" s="37">
        <f t="shared" ref="D67:I67" si="56">D68+D69</f>
        <v>0</v>
      </c>
      <c r="E67" s="37">
        <f t="shared" si="56"/>
        <v>0</v>
      </c>
      <c r="F67" s="37">
        <f t="shared" si="56"/>
        <v>3</v>
      </c>
      <c r="G67" s="37">
        <f t="shared" si="56"/>
        <v>0</v>
      </c>
      <c r="H67" s="37">
        <f t="shared" si="56"/>
        <v>0</v>
      </c>
      <c r="I67" s="37">
        <f t="shared" si="56"/>
        <v>0</v>
      </c>
    </row>
    <row r="68" spans="1:9" s="3" customFormat="1" ht="26.25" customHeight="1" x14ac:dyDescent="0.3">
      <c r="A68" s="41" t="s">
        <v>16</v>
      </c>
      <c r="B68" s="39">
        <f>SUM(C68:I68)</f>
        <v>183</v>
      </c>
      <c r="C68" s="39">
        <v>180</v>
      </c>
      <c r="D68" s="39"/>
      <c r="E68" s="39"/>
      <c r="F68" s="39">
        <v>3</v>
      </c>
      <c r="G68" s="39"/>
      <c r="H68" s="39"/>
      <c r="I68" s="39"/>
    </row>
    <row r="69" spans="1:9" s="3" customFormat="1" ht="47.25" customHeight="1" x14ac:dyDescent="0.3">
      <c r="A69" s="40" t="s">
        <v>18</v>
      </c>
      <c r="B69" s="39">
        <f>SUM(C69:I69)</f>
        <v>0</v>
      </c>
      <c r="C69" s="39"/>
      <c r="D69" s="39"/>
      <c r="E69" s="39"/>
      <c r="F69" s="39"/>
      <c r="G69" s="39"/>
      <c r="H69" s="39"/>
      <c r="I69" s="39"/>
    </row>
    <row r="70" spans="1:9" s="34" customFormat="1" ht="95.25" customHeight="1" x14ac:dyDescent="0.3">
      <c r="A70" s="44" t="s">
        <v>35</v>
      </c>
      <c r="B70" s="37">
        <f>B71+B72</f>
        <v>948.8</v>
      </c>
      <c r="C70" s="37">
        <f>C71+C72</f>
        <v>900</v>
      </c>
      <c r="D70" s="37">
        <f t="shared" ref="D70:I70" si="57">D71+D72</f>
        <v>0</v>
      </c>
      <c r="E70" s="37">
        <f t="shared" si="57"/>
        <v>0</v>
      </c>
      <c r="F70" s="37">
        <f t="shared" si="57"/>
        <v>48.8</v>
      </c>
      <c r="G70" s="37">
        <f t="shared" si="57"/>
        <v>0</v>
      </c>
      <c r="H70" s="37">
        <f t="shared" si="57"/>
        <v>0</v>
      </c>
      <c r="I70" s="37">
        <f t="shared" si="57"/>
        <v>0</v>
      </c>
    </row>
    <row r="71" spans="1:9" s="3" customFormat="1" ht="26.25" customHeight="1" x14ac:dyDescent="0.3">
      <c r="A71" s="41" t="s">
        <v>16</v>
      </c>
      <c r="B71" s="39">
        <f>SUM(C71:I71)</f>
        <v>948.8</v>
      </c>
      <c r="C71" s="39">
        <v>900</v>
      </c>
      <c r="D71" s="39"/>
      <c r="E71" s="39"/>
      <c r="F71" s="39">
        <v>48.8</v>
      </c>
      <c r="G71" s="39"/>
      <c r="H71" s="39"/>
      <c r="I71" s="39"/>
    </row>
    <row r="72" spans="1:9" s="3" customFormat="1" ht="47.25" customHeight="1" x14ac:dyDescent="0.3">
      <c r="A72" s="40" t="s">
        <v>18</v>
      </c>
      <c r="B72" s="39">
        <f>SUM(C72:I72)</f>
        <v>0</v>
      </c>
      <c r="C72" s="39"/>
      <c r="D72" s="39"/>
      <c r="E72" s="39"/>
      <c r="F72" s="39"/>
      <c r="G72" s="39"/>
      <c r="H72" s="39"/>
      <c r="I72" s="39"/>
    </row>
    <row r="73" spans="1:9" s="1" customFormat="1" ht="41.25" customHeight="1" x14ac:dyDescent="0.3">
      <c r="A73" s="42" t="s">
        <v>36</v>
      </c>
      <c r="B73" s="29">
        <f>B74+B75</f>
        <v>2433.9</v>
      </c>
      <c r="C73" s="29">
        <f>C74+C75</f>
        <v>2190</v>
      </c>
      <c r="D73" s="29">
        <f t="shared" ref="D73:F73" si="58">D74+D75</f>
        <v>0</v>
      </c>
      <c r="E73" s="29">
        <f t="shared" si="58"/>
        <v>0</v>
      </c>
      <c r="F73" s="29">
        <f t="shared" si="58"/>
        <v>243.9</v>
      </c>
      <c r="G73" s="29">
        <f>G74+G75</f>
        <v>0</v>
      </c>
      <c r="H73" s="29">
        <f>H74+H75</f>
        <v>0</v>
      </c>
      <c r="I73" s="29">
        <f>I74+I75</f>
        <v>0</v>
      </c>
    </row>
    <row r="74" spans="1:9" s="2" customFormat="1" ht="25.5" customHeight="1" x14ac:dyDescent="0.35">
      <c r="A74" s="43" t="s">
        <v>16</v>
      </c>
      <c r="B74" s="31">
        <f>SUM(C74:I74)</f>
        <v>2433.9</v>
      </c>
      <c r="C74" s="31">
        <f>C77+C80+C83+C86+C89</f>
        <v>2190</v>
      </c>
      <c r="D74" s="31">
        <f t="shared" ref="D74:I75" si="59">D77+D80+D83+D86+D89</f>
        <v>0</v>
      </c>
      <c r="E74" s="31">
        <f t="shared" si="59"/>
        <v>0</v>
      </c>
      <c r="F74" s="31">
        <f t="shared" si="59"/>
        <v>243.9</v>
      </c>
      <c r="G74" s="31">
        <f t="shared" si="59"/>
        <v>0</v>
      </c>
      <c r="H74" s="31">
        <f t="shared" si="59"/>
        <v>0</v>
      </c>
      <c r="I74" s="31">
        <f t="shared" si="59"/>
        <v>0</v>
      </c>
    </row>
    <row r="75" spans="1:9" s="2" customFormat="1" ht="51" customHeight="1" x14ac:dyDescent="0.35">
      <c r="A75" s="43" t="s">
        <v>18</v>
      </c>
      <c r="B75" s="31">
        <f>SUM(C75:I75)</f>
        <v>0</v>
      </c>
      <c r="C75" s="31">
        <f>C78+C81+C84+C87+C90</f>
        <v>0</v>
      </c>
      <c r="D75" s="31">
        <f t="shared" si="59"/>
        <v>0</v>
      </c>
      <c r="E75" s="31">
        <f t="shared" si="59"/>
        <v>0</v>
      </c>
      <c r="F75" s="31">
        <f t="shared" si="59"/>
        <v>0</v>
      </c>
      <c r="G75" s="31">
        <f t="shared" si="59"/>
        <v>0</v>
      </c>
      <c r="H75" s="31">
        <f t="shared" si="59"/>
        <v>0</v>
      </c>
      <c r="I75" s="31">
        <f t="shared" si="59"/>
        <v>0</v>
      </c>
    </row>
    <row r="76" spans="1:9" s="34" customFormat="1" ht="72" customHeight="1" x14ac:dyDescent="0.3">
      <c r="A76" s="44" t="s">
        <v>37</v>
      </c>
      <c r="B76" s="37">
        <f>B77+B78</f>
        <v>217.3</v>
      </c>
      <c r="C76" s="37">
        <f>C77+C78</f>
        <v>200</v>
      </c>
      <c r="D76" s="37">
        <f t="shared" ref="D76:I76" si="60">D77+D78</f>
        <v>0</v>
      </c>
      <c r="E76" s="37">
        <f t="shared" si="60"/>
        <v>0</v>
      </c>
      <c r="F76" s="37">
        <f t="shared" si="60"/>
        <v>17.3</v>
      </c>
      <c r="G76" s="37">
        <f t="shared" si="60"/>
        <v>0</v>
      </c>
      <c r="H76" s="37">
        <f t="shared" si="60"/>
        <v>0</v>
      </c>
      <c r="I76" s="37">
        <f t="shared" si="60"/>
        <v>0</v>
      </c>
    </row>
    <row r="77" spans="1:9" s="3" customFormat="1" ht="26.25" customHeight="1" x14ac:dyDescent="0.3">
      <c r="A77" s="41" t="s">
        <v>16</v>
      </c>
      <c r="B77" s="39">
        <f>SUM(C77:I77)</f>
        <v>217.3</v>
      </c>
      <c r="C77" s="39">
        <v>200</v>
      </c>
      <c r="D77" s="39"/>
      <c r="E77" s="39"/>
      <c r="F77" s="39">
        <v>17.3</v>
      </c>
      <c r="G77" s="39"/>
      <c r="H77" s="39"/>
      <c r="I77" s="39"/>
    </row>
    <row r="78" spans="1:9" s="3" customFormat="1" ht="47.25" customHeight="1" x14ac:dyDescent="0.3">
      <c r="A78" s="40" t="s">
        <v>18</v>
      </c>
      <c r="B78" s="39">
        <f>SUM(C78:I78)</f>
        <v>0</v>
      </c>
      <c r="C78" s="39"/>
      <c r="D78" s="39"/>
      <c r="E78" s="39"/>
      <c r="F78" s="39"/>
      <c r="G78" s="39"/>
      <c r="H78" s="39"/>
      <c r="I78" s="39"/>
    </row>
    <row r="79" spans="1:9" s="34" customFormat="1" ht="51.75" customHeight="1" x14ac:dyDescent="0.3">
      <c r="A79" s="44" t="s">
        <v>38</v>
      </c>
      <c r="B79" s="37">
        <f>B80+B81</f>
        <v>399.3</v>
      </c>
      <c r="C79" s="37">
        <f>C80+C81</f>
        <v>300</v>
      </c>
      <c r="D79" s="37">
        <f t="shared" ref="D79:I79" si="61">D80+D81</f>
        <v>0</v>
      </c>
      <c r="E79" s="37">
        <f t="shared" si="61"/>
        <v>0</v>
      </c>
      <c r="F79" s="37">
        <f t="shared" si="61"/>
        <v>99.3</v>
      </c>
      <c r="G79" s="37">
        <f t="shared" si="61"/>
        <v>0</v>
      </c>
      <c r="H79" s="37">
        <f t="shared" si="61"/>
        <v>0</v>
      </c>
      <c r="I79" s="37">
        <f t="shared" si="61"/>
        <v>0</v>
      </c>
    </row>
    <row r="80" spans="1:9" s="3" customFormat="1" ht="26.25" customHeight="1" x14ac:dyDescent="0.3">
      <c r="A80" s="41" t="s">
        <v>16</v>
      </c>
      <c r="B80" s="39">
        <f>SUM(C80:I80)</f>
        <v>399.3</v>
      </c>
      <c r="C80" s="39">
        <v>300</v>
      </c>
      <c r="D80" s="39"/>
      <c r="E80" s="39"/>
      <c r="F80" s="39">
        <v>99.3</v>
      </c>
      <c r="G80" s="39"/>
      <c r="H80" s="39"/>
      <c r="I80" s="39"/>
    </row>
    <row r="81" spans="1:9" s="3" customFormat="1" ht="47.25" customHeight="1" x14ac:dyDescent="0.3">
      <c r="A81" s="40" t="s">
        <v>18</v>
      </c>
      <c r="B81" s="39">
        <f>SUM(C81:I81)</f>
        <v>0</v>
      </c>
      <c r="C81" s="39"/>
      <c r="D81" s="39"/>
      <c r="E81" s="39"/>
      <c r="F81" s="39"/>
      <c r="G81" s="39"/>
      <c r="H81" s="39"/>
      <c r="I81" s="39"/>
    </row>
    <row r="82" spans="1:9" s="34" customFormat="1" ht="54" customHeight="1" x14ac:dyDescent="0.3">
      <c r="A82" s="44" t="s">
        <v>39</v>
      </c>
      <c r="B82" s="37">
        <f>B83+B84</f>
        <v>33.4</v>
      </c>
      <c r="C82" s="37">
        <f>C83+C84</f>
        <v>30</v>
      </c>
      <c r="D82" s="37">
        <f t="shared" ref="D82:I82" si="62">D83+D84</f>
        <v>0</v>
      </c>
      <c r="E82" s="37">
        <f t="shared" si="62"/>
        <v>0</v>
      </c>
      <c r="F82" s="37">
        <f t="shared" si="62"/>
        <v>3.4</v>
      </c>
      <c r="G82" s="37">
        <f t="shared" si="62"/>
        <v>0</v>
      </c>
      <c r="H82" s="37">
        <f t="shared" si="62"/>
        <v>0</v>
      </c>
      <c r="I82" s="37">
        <f t="shared" si="62"/>
        <v>0</v>
      </c>
    </row>
    <row r="83" spans="1:9" s="3" customFormat="1" ht="26.25" customHeight="1" x14ac:dyDescent="0.3">
      <c r="A83" s="41" t="s">
        <v>16</v>
      </c>
      <c r="B83" s="39">
        <f>SUM(C83:I83)</f>
        <v>33.4</v>
      </c>
      <c r="C83" s="39">
        <v>30</v>
      </c>
      <c r="D83" s="39"/>
      <c r="E83" s="39"/>
      <c r="F83" s="39">
        <v>3.4</v>
      </c>
      <c r="G83" s="39"/>
      <c r="H83" s="39"/>
      <c r="I83" s="39"/>
    </row>
    <row r="84" spans="1:9" s="3" customFormat="1" ht="47.25" customHeight="1" x14ac:dyDescent="0.3">
      <c r="A84" s="40" t="s">
        <v>18</v>
      </c>
      <c r="B84" s="39">
        <f>SUM(C84:I84)</f>
        <v>0</v>
      </c>
      <c r="C84" s="39"/>
      <c r="D84" s="39"/>
      <c r="E84" s="39"/>
      <c r="F84" s="39"/>
      <c r="G84" s="39"/>
      <c r="H84" s="39"/>
      <c r="I84" s="39"/>
    </row>
    <row r="85" spans="1:9" s="34" customFormat="1" ht="99" customHeight="1" x14ac:dyDescent="0.3">
      <c r="A85" s="44" t="s">
        <v>40</v>
      </c>
      <c r="B85" s="37">
        <f>B86+B87</f>
        <v>823.9</v>
      </c>
      <c r="C85" s="37">
        <f>C86+C87</f>
        <v>700</v>
      </c>
      <c r="D85" s="37">
        <f t="shared" ref="D85:I85" si="63">D86+D87</f>
        <v>0</v>
      </c>
      <c r="E85" s="37">
        <f t="shared" si="63"/>
        <v>0</v>
      </c>
      <c r="F85" s="37">
        <f t="shared" si="63"/>
        <v>123.9</v>
      </c>
      <c r="G85" s="37">
        <f t="shared" si="63"/>
        <v>0</v>
      </c>
      <c r="H85" s="37">
        <f t="shared" si="63"/>
        <v>0</v>
      </c>
      <c r="I85" s="37">
        <f t="shared" si="63"/>
        <v>0</v>
      </c>
    </row>
    <row r="86" spans="1:9" s="3" customFormat="1" ht="26.25" customHeight="1" x14ac:dyDescent="0.3">
      <c r="A86" s="41" t="s">
        <v>16</v>
      </c>
      <c r="B86" s="39">
        <f>SUM(C86:I86)</f>
        <v>823.9</v>
      </c>
      <c r="C86" s="39">
        <v>700</v>
      </c>
      <c r="D86" s="39"/>
      <c r="E86" s="39"/>
      <c r="F86" s="39">
        <v>123.9</v>
      </c>
      <c r="G86" s="39"/>
      <c r="H86" s="39"/>
      <c r="I86" s="39"/>
    </row>
    <row r="87" spans="1:9" s="3" customFormat="1" ht="47.25" customHeight="1" x14ac:dyDescent="0.3">
      <c r="A87" s="40" t="s">
        <v>18</v>
      </c>
      <c r="B87" s="39">
        <f>SUM(C87:I87)</f>
        <v>0</v>
      </c>
      <c r="C87" s="39"/>
      <c r="D87" s="39"/>
      <c r="E87" s="39"/>
      <c r="F87" s="39"/>
      <c r="G87" s="39"/>
      <c r="H87" s="39"/>
      <c r="I87" s="39"/>
    </row>
    <row r="88" spans="1:9" s="34" customFormat="1" ht="88.5" customHeight="1" x14ac:dyDescent="0.3">
      <c r="A88" s="44" t="s">
        <v>41</v>
      </c>
      <c r="B88" s="37">
        <f>B89+B90</f>
        <v>960</v>
      </c>
      <c r="C88" s="37">
        <f>C89+C90</f>
        <v>960</v>
      </c>
      <c r="D88" s="37">
        <f t="shared" ref="D88:I88" si="64">D89+D90</f>
        <v>0</v>
      </c>
      <c r="E88" s="37">
        <f t="shared" si="64"/>
        <v>0</v>
      </c>
      <c r="F88" s="37">
        <f t="shared" si="64"/>
        <v>0</v>
      </c>
      <c r="G88" s="37">
        <f t="shared" si="64"/>
        <v>0</v>
      </c>
      <c r="H88" s="37">
        <f t="shared" si="64"/>
        <v>0</v>
      </c>
      <c r="I88" s="37">
        <f t="shared" si="64"/>
        <v>0</v>
      </c>
    </row>
    <row r="89" spans="1:9" s="3" customFormat="1" ht="26.25" customHeight="1" x14ac:dyDescent="0.3">
      <c r="A89" s="41" t="s">
        <v>16</v>
      </c>
      <c r="B89" s="39">
        <f>SUM(C89:I89)</f>
        <v>960</v>
      </c>
      <c r="C89" s="39">
        <v>960</v>
      </c>
      <c r="D89" s="39"/>
      <c r="E89" s="39"/>
      <c r="F89" s="39"/>
      <c r="G89" s="39"/>
      <c r="H89" s="39"/>
      <c r="I89" s="39"/>
    </row>
    <row r="90" spans="1:9" s="3" customFormat="1" ht="47.25" customHeight="1" x14ac:dyDescent="0.3">
      <c r="A90" s="40" t="s">
        <v>18</v>
      </c>
      <c r="B90" s="39">
        <f>SUM(C90:I90)</f>
        <v>0</v>
      </c>
      <c r="C90" s="39"/>
      <c r="D90" s="39"/>
      <c r="E90" s="39"/>
      <c r="F90" s="39"/>
      <c r="G90" s="39"/>
      <c r="H90" s="39"/>
      <c r="I90" s="39"/>
    </row>
    <row r="91" spans="1:9" s="1" customFormat="1" ht="48.75" customHeight="1" x14ac:dyDescent="0.3">
      <c r="A91" s="42" t="s">
        <v>42</v>
      </c>
      <c r="B91" s="29">
        <f>B92+B93</f>
        <v>1599.9</v>
      </c>
      <c r="C91" s="29">
        <f>C92+C93</f>
        <v>0</v>
      </c>
      <c r="D91" s="29">
        <f t="shared" ref="D91:F91" si="65">D92+D93</f>
        <v>0</v>
      </c>
      <c r="E91" s="29">
        <f t="shared" si="65"/>
        <v>0</v>
      </c>
      <c r="F91" s="29">
        <f t="shared" si="65"/>
        <v>0</v>
      </c>
      <c r="G91" s="29">
        <f>G92+G93</f>
        <v>0</v>
      </c>
      <c r="H91" s="29">
        <f>H92+H93</f>
        <v>0</v>
      </c>
      <c r="I91" s="29">
        <f>I92+I93</f>
        <v>1599.9</v>
      </c>
    </row>
    <row r="92" spans="1:9" s="2" customFormat="1" ht="25.5" customHeight="1" x14ac:dyDescent="0.35">
      <c r="A92" s="43" t="s">
        <v>16</v>
      </c>
      <c r="B92" s="31">
        <f>SUM(C92:I92)</f>
        <v>1599.9</v>
      </c>
      <c r="C92" s="31">
        <f>C95</f>
        <v>0</v>
      </c>
      <c r="D92" s="31">
        <f t="shared" ref="D92:I92" si="66">D95</f>
        <v>0</v>
      </c>
      <c r="E92" s="31">
        <f t="shared" si="66"/>
        <v>0</v>
      </c>
      <c r="F92" s="31">
        <f t="shared" si="66"/>
        <v>0</v>
      </c>
      <c r="G92" s="31">
        <f t="shared" si="66"/>
        <v>0</v>
      </c>
      <c r="H92" s="31">
        <f t="shared" si="66"/>
        <v>0</v>
      </c>
      <c r="I92" s="31">
        <f t="shared" si="66"/>
        <v>1599.9</v>
      </c>
    </row>
    <row r="93" spans="1:9" s="2" customFormat="1" ht="51" customHeight="1" x14ac:dyDescent="0.35">
      <c r="A93" s="43" t="s">
        <v>18</v>
      </c>
      <c r="B93" s="31">
        <f>SUM(C93:I93)</f>
        <v>0</v>
      </c>
      <c r="C93" s="31">
        <f>C96</f>
        <v>0</v>
      </c>
      <c r="D93" s="31">
        <f t="shared" ref="D93:I93" si="67">D96</f>
        <v>0</v>
      </c>
      <c r="E93" s="31">
        <f t="shared" si="67"/>
        <v>0</v>
      </c>
      <c r="F93" s="31">
        <f t="shared" si="67"/>
        <v>0</v>
      </c>
      <c r="G93" s="31">
        <f t="shared" si="67"/>
        <v>0</v>
      </c>
      <c r="H93" s="31">
        <f t="shared" si="67"/>
        <v>0</v>
      </c>
      <c r="I93" s="31">
        <f t="shared" si="67"/>
        <v>0</v>
      </c>
    </row>
    <row r="94" spans="1:9" s="34" customFormat="1" ht="72" customHeight="1" x14ac:dyDescent="0.3">
      <c r="A94" s="44" t="s">
        <v>43</v>
      </c>
      <c r="B94" s="37">
        <f>B95+B96</f>
        <v>1599.9</v>
      </c>
      <c r="C94" s="37">
        <f>C95+C96</f>
        <v>0</v>
      </c>
      <c r="D94" s="37">
        <f t="shared" ref="D94:I94" si="68">D95+D96</f>
        <v>0</v>
      </c>
      <c r="E94" s="37">
        <f t="shared" si="68"/>
        <v>0</v>
      </c>
      <c r="F94" s="37">
        <f t="shared" si="68"/>
        <v>0</v>
      </c>
      <c r="G94" s="37">
        <f t="shared" si="68"/>
        <v>0</v>
      </c>
      <c r="H94" s="37">
        <f t="shared" si="68"/>
        <v>0</v>
      </c>
      <c r="I94" s="37">
        <f t="shared" si="68"/>
        <v>1599.9</v>
      </c>
    </row>
    <row r="95" spans="1:9" s="3" customFormat="1" ht="26.25" customHeight="1" x14ac:dyDescent="0.3">
      <c r="A95" s="41" t="s">
        <v>16</v>
      </c>
      <c r="B95" s="39">
        <f>SUM(C95:I95)</f>
        <v>1599.9</v>
      </c>
      <c r="C95" s="39"/>
      <c r="D95" s="39"/>
      <c r="E95" s="39"/>
      <c r="F95" s="39"/>
      <c r="G95" s="39"/>
      <c r="H95" s="39"/>
      <c r="I95" s="39">
        <v>1599.9</v>
      </c>
    </row>
    <row r="96" spans="1:9" s="3" customFormat="1" ht="47.25" customHeight="1" x14ac:dyDescent="0.3">
      <c r="A96" s="40" t="s">
        <v>18</v>
      </c>
      <c r="B96" s="39">
        <f>SUM(C96:I96)</f>
        <v>0</v>
      </c>
      <c r="C96" s="39"/>
      <c r="D96" s="39"/>
      <c r="E96" s="39"/>
      <c r="F96" s="39"/>
      <c r="G96" s="39"/>
      <c r="H96" s="39"/>
      <c r="I96" s="39"/>
    </row>
    <row r="97" spans="1:9" s="34" customFormat="1" ht="31.95" customHeight="1" x14ac:dyDescent="0.3">
      <c r="A97" s="45" t="s">
        <v>17</v>
      </c>
      <c r="B97" s="37">
        <f t="shared" ref="B97" si="69">SUM(C97:I97)</f>
        <v>7487.5720000000001</v>
      </c>
      <c r="C97" s="37" t="s">
        <v>10</v>
      </c>
      <c r="D97" s="37" t="s">
        <v>10</v>
      </c>
      <c r="E97" s="37" t="s">
        <v>10</v>
      </c>
      <c r="F97" s="37" t="s">
        <v>10</v>
      </c>
      <c r="G97" s="37" t="s">
        <v>10</v>
      </c>
      <c r="H97" s="37" t="s">
        <v>10</v>
      </c>
      <c r="I97" s="37">
        <v>7487.5720000000001</v>
      </c>
    </row>
    <row r="98" spans="1:9" s="48" customFormat="1" ht="31.95" customHeight="1" x14ac:dyDescent="0.3">
      <c r="A98" s="69"/>
      <c r="B98" s="69"/>
      <c r="C98" s="69"/>
      <c r="D98" s="69"/>
      <c r="E98" s="69"/>
      <c r="F98" s="46"/>
      <c r="G98" s="47"/>
      <c r="H98" s="47"/>
      <c r="I98" s="47"/>
    </row>
    <row r="99" spans="1:9" ht="13.5" customHeight="1" x14ac:dyDescent="0.3">
      <c r="A99" s="49"/>
      <c r="B99" s="49"/>
      <c r="C99" s="50"/>
      <c r="D99" s="50"/>
      <c r="E99" s="50"/>
      <c r="F99" s="50"/>
      <c r="G99" s="50"/>
      <c r="H99" s="49"/>
      <c r="I99" s="49"/>
    </row>
    <row r="100" spans="1:9" ht="48.75" customHeight="1" x14ac:dyDescent="0.4">
      <c r="A100" s="63"/>
      <c r="B100" s="64"/>
      <c r="C100" s="51"/>
      <c r="D100" s="51"/>
      <c r="E100" s="51"/>
      <c r="F100" s="51"/>
      <c r="G100" s="52"/>
      <c r="H100" s="19"/>
    </row>
    <row r="101" spans="1:9" s="56" customFormat="1" ht="25.2" x14ac:dyDescent="0.45">
      <c r="A101" s="65" t="s">
        <v>48</v>
      </c>
      <c r="B101" s="66"/>
      <c r="C101" s="53"/>
      <c r="D101" s="53"/>
      <c r="E101" s="53"/>
      <c r="F101" s="53"/>
      <c r="G101" s="54"/>
      <c r="H101" s="54"/>
      <c r="I101" s="55"/>
    </row>
    <row r="102" spans="1:9" s="56" customFormat="1" ht="25.2" x14ac:dyDescent="0.45">
      <c r="A102" s="67" t="s">
        <v>49</v>
      </c>
      <c r="B102" s="68"/>
      <c r="C102" s="68"/>
      <c r="D102" s="53"/>
      <c r="E102" s="57"/>
      <c r="F102" s="53"/>
      <c r="G102" s="58" t="s">
        <v>50</v>
      </c>
      <c r="H102" s="54"/>
      <c r="I102" s="59"/>
    </row>
    <row r="103" spans="1:9" s="48" customFormat="1" ht="25.2" x14ac:dyDescent="0.45">
      <c r="A103" s="60"/>
      <c r="B103" s="60"/>
      <c r="C103" s="61"/>
      <c r="D103" s="61"/>
      <c r="E103" s="61"/>
      <c r="F103" s="61"/>
      <c r="G103" s="62"/>
      <c r="H103" s="61"/>
      <c r="I103" s="61"/>
    </row>
  </sheetData>
  <mergeCells count="11">
    <mergeCell ref="F5:I5"/>
    <mergeCell ref="A100:B100"/>
    <mergeCell ref="A101:B101"/>
    <mergeCell ref="A102:C102"/>
    <mergeCell ref="A98:E9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 xml:space="preserve">&amp;C&amp;P
&amp;R&amp;14Продовження додатка 42&amp;12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2024-06-24T06:17:47Z</cp:lastPrinted>
  <dcterms:created xsi:type="dcterms:W3CDTF">2022-11-30T15:13:41Z</dcterms:created>
  <dcterms:modified xsi:type="dcterms:W3CDTF">2024-06-26T06:08:35Z</dcterms:modified>
</cp:coreProperties>
</file>